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enni\Downloads\"/>
    </mc:Choice>
  </mc:AlternateContent>
  <xr:revisionPtr revIDLastSave="0" documentId="13_ncr:1_{1A7D5292-ED47-4B88-98BE-CA4CC3A6D56F}" xr6:coauthVersionLast="47" xr6:coauthVersionMax="47" xr10:uidLastSave="{00000000-0000-0000-0000-000000000000}"/>
  <bookViews>
    <workbookView xWindow="-110" yWindow="-110" windowWidth="25820" windowHeight="15500" tabRatio="500" xr2:uid="{00000000-000D-0000-FFFF-FFFF00000000}"/>
  </bookViews>
  <sheets>
    <sheet name="Cover &amp; Instructions" sheetId="1" r:id="rId1"/>
    <sheet name="Setup &amp; Assumptions" sheetId="2" r:id="rId2"/>
    <sheet name="TCO Calculator" sheetId="3" r:id="rId3"/>
    <sheet name="Summary &amp; Comparison" sheetId="4" r:id="rId4"/>
    <sheet name="Definitions &amp; Help" sheetId="5" r:id="rId5"/>
  </sheets>
  <definedNames>
    <definedName name="_xlnm.Print_Area" localSheetId="0">'Cover &amp; Instructions'!$A$1:$G$34</definedName>
    <definedName name="_xlnm.Print_Area" localSheetId="4">'Definitions &amp; Help'!$A$1:$C$20</definedName>
    <definedName name="_xlnm.Print_Area" localSheetId="1">'Setup &amp; Assumptions'!$A$1:$F$35</definedName>
    <definedName name="_xlnm.Print_Area" localSheetId="3">'Summary &amp; Comparison'!$A$1:$F$33</definedName>
    <definedName name="_xlnm.Print_Area" localSheetId="2">'TCO Calculator'!$A$1:$I$62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0" i="4" l="1"/>
  <c r="D20" i="4"/>
  <c r="C20" i="4"/>
  <c r="E19" i="4"/>
  <c r="D19" i="4"/>
  <c r="C19" i="4"/>
  <c r="E14" i="4"/>
  <c r="D14" i="4"/>
  <c r="C14" i="4"/>
  <c r="F14" i="4" s="1"/>
  <c r="E13" i="4"/>
  <c r="D13" i="4"/>
  <c r="E12" i="4"/>
  <c r="C10" i="4"/>
  <c r="F10" i="4" s="1"/>
  <c r="E9" i="4"/>
  <c r="E7" i="4"/>
  <c r="D7" i="4"/>
  <c r="C7" i="4"/>
  <c r="G58" i="3"/>
  <c r="F58" i="3"/>
  <c r="H56" i="3"/>
  <c r="G56" i="3"/>
  <c r="F56" i="3"/>
  <c r="E56" i="3"/>
  <c r="D56" i="3"/>
  <c r="C56" i="3"/>
  <c r="G55" i="3"/>
  <c r="E55" i="3"/>
  <c r="C55" i="3"/>
  <c r="H50" i="3"/>
  <c r="G50" i="3"/>
  <c r="F50" i="3"/>
  <c r="E50" i="3"/>
  <c r="D50" i="3"/>
  <c r="C50" i="3"/>
  <c r="C13" i="4" s="1"/>
  <c r="F13" i="4" s="1"/>
  <c r="H43" i="3"/>
  <c r="G43" i="3"/>
  <c r="F43" i="3"/>
  <c r="E43" i="3"/>
  <c r="D12" i="4" s="1"/>
  <c r="D43" i="3"/>
  <c r="C43" i="3"/>
  <c r="C12" i="4" s="1"/>
  <c r="F12" i="4" s="1"/>
  <c r="H37" i="3"/>
  <c r="H58" i="3" s="1"/>
  <c r="G37" i="3"/>
  <c r="F37" i="3"/>
  <c r="E37" i="3"/>
  <c r="D11" i="4" s="1"/>
  <c r="D37" i="3"/>
  <c r="C37" i="3"/>
  <c r="C11" i="4" s="1"/>
  <c r="H30" i="3"/>
  <c r="G30" i="3"/>
  <c r="E10" i="4" s="1"/>
  <c r="F30" i="3"/>
  <c r="D10" i="4" s="1"/>
  <c r="E30" i="3"/>
  <c r="D30" i="3"/>
  <c r="C30" i="3"/>
  <c r="H23" i="3"/>
  <c r="G23" i="3"/>
  <c r="F23" i="3"/>
  <c r="E23" i="3"/>
  <c r="D9" i="4" s="1"/>
  <c r="D23" i="3"/>
  <c r="C23" i="3"/>
  <c r="C9" i="4" s="1"/>
  <c r="F9" i="4" s="1"/>
  <c r="H15" i="3"/>
  <c r="G15" i="3"/>
  <c r="G59" i="3" s="1"/>
  <c r="E16" i="4" s="1"/>
  <c r="F15" i="3"/>
  <c r="E15" i="3"/>
  <c r="E58" i="3" s="1"/>
  <c r="D15" i="4" s="1"/>
  <c r="D15" i="3"/>
  <c r="D58" i="3" s="1"/>
  <c r="C15" i="3"/>
  <c r="C58" i="3" s="1"/>
  <c r="C15" i="4" s="1"/>
  <c r="G7" i="3"/>
  <c r="E7" i="3"/>
  <c r="C7" i="3"/>
  <c r="E11" i="4" l="1"/>
  <c r="F11" i="4" s="1"/>
  <c r="E15" i="4"/>
  <c r="F15" i="4" s="1"/>
  <c r="E59" i="3"/>
  <c r="D16" i="4" s="1"/>
  <c r="C8" i="4"/>
  <c r="F8" i="4" s="1"/>
  <c r="E8" i="4"/>
  <c r="C59" i="3"/>
  <c r="C16" i="4" s="1"/>
  <c r="F16" i="4" s="1"/>
  <c r="D8" i="4"/>
</calcChain>
</file>

<file path=xl/sharedStrings.xml><?xml version="1.0" encoding="utf-8"?>
<sst xmlns="http://schemas.openxmlformats.org/spreadsheetml/2006/main" count="234" uniqueCount="208">
  <si>
    <t>BIZGROWTH ACADEMY  ·  SCALING SERIES  ·  BIZTOOLS TEMPLATE</t>
  </si>
  <si>
    <t>THE 7-STEP TECH DECISION  ·  STEP 2 TOOL</t>
  </si>
  <si>
    <t>Total Cost of Ownership (TCO)</t>
  </si>
  <si>
    <t>Calculator</t>
  </si>
  <si>
    <t>Reveal the true cost of any technology — before you commit.</t>
  </si>
  <si>
    <t>WHAT THIS CALCULATOR DOES</t>
  </si>
  <si>
    <t>Most technology purchases look affordable — until you add up implementation, training, migration, support, downtime, and Year-2 costs. This calculator reveals what you're really paying across 7 cost categories, so you can compare up to 3 vendors fairly, set a realistic budget, and avoid the hidden costs that derail most small and mid-size business technology investments.</t>
  </si>
  <si>
    <t>How to Use This Calculator</t>
  </si>
  <si>
    <t>1</t>
  </si>
  <si>
    <t>Enter one vendor at a time</t>
  </si>
  <si>
    <t>Open the 'TCO Calculator' tab. Columns C/D = Vendor 1 (Year 1 / Year 2), E/F = Vendor 2, G/H = Vendor 3. Start with the vendor you're most seriously considering.</t>
  </si>
  <si>
    <t>2</t>
  </si>
  <si>
    <t>Fill in every blue cell</t>
  </si>
  <si>
    <t>Blue cells are YOUR inputs. Enter your best estimate — even a rough number beats zero. Use the Notes column to record your source or assumption.</t>
  </si>
  <si>
    <t>3</t>
  </si>
  <si>
    <t>Let the formulas do the work</t>
  </si>
  <si>
    <t>Year 1, Year 2, and all totals calculate automatically. The Summary tab shows the vendors side by side and flags the lowest-cost option in green.</t>
  </si>
  <si>
    <t>4</t>
  </si>
  <si>
    <t>Use the results to negotiate</t>
  </si>
  <si>
    <t>If a vendor's total is higher, ask them to cut implementation fees or bundle training. The line-item breakdown shows exactly what to negotiate.</t>
  </si>
  <si>
    <t>•</t>
  </si>
  <si>
    <t>Time to complete</t>
  </si>
  <si>
    <t>30–60 minutes — use vendor quotes and invoices as your source material.</t>
  </si>
  <si>
    <t>Works in Excel &amp; Sheets</t>
  </si>
  <si>
    <t>Compatible with Microsoft Excel 2016+ and Google Sheets.</t>
  </si>
  <si>
    <t>One per comparison</t>
  </si>
  <si>
    <t>Use a fresh copy when evaluating a new set of vendors.</t>
  </si>
  <si>
    <t>bizhealth.ai/bizgrowth/scaling  ·  © 2026 BizHealth.ai</t>
  </si>
  <si>
    <t>STOP GUESSING. START GROWING.</t>
  </si>
  <si>
    <t>TCO Calculator — Setup &amp; Vendor Info</t>
  </si>
  <si>
    <t>BIZTOOLS  ·  TECH DECISION SERIES  ·  STEP 2 OF 7</t>
  </si>
  <si>
    <t>Business / Organization:</t>
  </si>
  <si>
    <t>Technology Category Evaluated:</t>
  </si>
  <si>
    <t>B  —  VENDOR NAMES</t>
  </si>
  <si>
    <t>Name each vendor</t>
  </si>
  <si>
    <t>Vendor 1</t>
  </si>
  <si>
    <t>Vendor 2</t>
  </si>
  <si>
    <t>Vendor 3</t>
  </si>
  <si>
    <t>Notes / Source</t>
  </si>
  <si>
    <t>Vendor Name</t>
  </si>
  <si>
    <t>e.g., Salesforce, HubSpot, Zoho</t>
  </si>
  <si>
    <t>Product / Plan Name</t>
  </si>
  <si>
    <t>e.g., Sales Cloud Pro, Starter Suite</t>
  </si>
  <si>
    <t>Website / Demo URL</t>
  </si>
  <si>
    <t>Paste vendor URL for reference</t>
  </si>
  <si>
    <t>C  —  USAGE PARAMETERS</t>
  </si>
  <si>
    <t>Drives per-seat costs</t>
  </si>
  <si>
    <t>Number of User Seats (Year 1)</t>
  </si>
  <si>
    <t>How many staff will use this tool?</t>
  </si>
  <si>
    <t>Number of User Seats (Year 2)</t>
  </si>
  <si>
    <t>Expected users in Year 2 (growth?)</t>
  </si>
  <si>
    <t>Contract Length (years)</t>
  </si>
  <si>
    <t>1 = annual; 2 or 3 = multi-year</t>
  </si>
  <si>
    <t>D  —  KEY ASSUMPTIONS</t>
  </si>
  <si>
    <t>Adjust to your reality</t>
  </si>
  <si>
    <t>Your average hourly labor cost ($/hr)</t>
  </si>
  <si>
    <t>Used to value internal staff time</t>
  </si>
  <si>
    <t>Est. % of staff time lost during rollout</t>
  </si>
  <si>
    <t>Typical 5–15% for first 90 days</t>
  </si>
  <si>
    <t>E  —  COLOR-CODING KEY</t>
  </si>
  <si>
    <t>How to read this workbook</t>
  </si>
  <si>
    <t>Blue cell</t>
  </si>
  <si>
    <t>YOUR INPUT — enter your numbers here</t>
  </si>
  <si>
    <t>White cell</t>
  </si>
  <si>
    <t>FORMULA — calculated automatically; do not edit</t>
  </si>
  <si>
    <t>Gray cell</t>
  </si>
  <si>
    <t>LABEL or read-only reference</t>
  </si>
  <si>
    <t>Yellow cell</t>
  </si>
  <si>
    <t>KEY ASSUMPTION — verify carefully</t>
  </si>
  <si>
    <t>Green result</t>
  </si>
  <si>
    <t>LOWEST-COST / positive indicator</t>
  </si>
  <si>
    <t>BizHealth.ai · BizTools · 7-Step Tech Decision · Step 2 of 7</t>
  </si>
  <si>
    <t>© 2026 BizHealth.ai</t>
  </si>
  <si>
    <t>Total Cost of Ownership (TCO) Calculator</t>
  </si>
  <si>
    <t>BIZTOOLS · TECH DECISION SERIES · STEP 2 OF 7    |    Blue cells = YOUR inputs — formulas calculate automatically</t>
  </si>
  <si>
    <t>COST CATEGORY</t>
  </si>
  <si>
    <t>V1
Yr 1</t>
  </si>
  <si>
    <t>V1
Yr 2</t>
  </si>
  <si>
    <t>V2
Yr 1</t>
  </si>
  <si>
    <t>V2
Yr 2</t>
  </si>
  <si>
    <t>V3
Yr 1</t>
  </si>
  <si>
    <t>V3
Yr 2</t>
  </si>
  <si>
    <t>Vendor names pull from the Setup tab →</t>
  </si>
  <si>
    <t>Document source or estimate method</t>
  </si>
  <si>
    <t>1  —  SUBSCRIPTION &amp; LICENSING</t>
  </si>
  <si>
    <t>The recurring fee</t>
  </si>
  <si>
    <t>Base subscription fee</t>
  </si>
  <si>
    <t>Monthly or annual license — total all seats</t>
  </si>
  <si>
    <t>Per-user / per-seat costs</t>
  </si>
  <si>
    <t>Cost per seat × number of seats</t>
  </si>
  <si>
    <t>Premium tier / add-on modules</t>
  </si>
  <si>
    <t>Features NOT in the base plan</t>
  </si>
  <si>
    <t>API / integration connector fees</t>
  </si>
  <si>
    <t>Fees to connect to existing systems</t>
  </si>
  <si>
    <t>Annual contract escalation (Yr 2)</t>
  </si>
  <si>
    <t>Year-2 price increase — ask the vendor</t>
  </si>
  <si>
    <t>Subtotal — Subscription &amp; Licensing</t>
  </si>
  <si>
    <t>2  —  IMPLEMENTATION &amp; SETUP</t>
  </si>
  <si>
    <t>Often the biggest surprise</t>
  </si>
  <si>
    <t>Vendor implementation / onboarding fee</t>
  </si>
  <si>
    <t>One-time setup charged by the vendor</t>
  </si>
  <si>
    <t>Third-party consultant / integrator</t>
  </si>
  <si>
    <t>Consultant, VAR, or systems integrator</t>
  </si>
  <si>
    <t>Data migration cost</t>
  </si>
  <si>
    <t>Cleaning + moving data from the old system</t>
  </si>
  <si>
    <t>Custom configuration / development</t>
  </si>
  <si>
    <t>Custom workflows, fields, or API work</t>
  </si>
  <si>
    <t>Network / hardware / infrastructure</t>
  </si>
  <si>
    <t>New equipment or infrastructure needed</t>
  </si>
  <si>
    <t>Subtotal — Implementation &amp; Setup</t>
  </si>
  <si>
    <t>3  —  TRAINING &amp; ADOPTION</t>
  </si>
  <si>
    <t>Most underestimated category</t>
  </si>
  <si>
    <t>Vendor-provided training (paid)</t>
  </si>
  <si>
    <t>Paid onboarding sessions or courses</t>
  </si>
  <si>
    <t>Internal training time cost</t>
  </si>
  <si>
    <t>Hours × hourly rate (Setup tab)</t>
  </si>
  <si>
    <t>Lost productivity during rollout</t>
  </si>
  <si>
    <t>% downtime (Setup tab) × labor cost</t>
  </si>
  <si>
    <t>Training materials / LMS fees</t>
  </si>
  <si>
    <t>Third-party content or platform fees</t>
  </si>
  <si>
    <t>Subtotal — Training &amp; Adoption</t>
  </si>
  <si>
    <t>4  —  SUPPORT &amp; MAINTENANCE</t>
  </si>
  <si>
    <t>Ongoing costs after you're live</t>
  </si>
  <si>
    <t>Vendor support / help-desk fees</t>
  </si>
  <si>
    <t>Premium support tiers above base plan</t>
  </si>
  <si>
    <t>Maintenance &amp; update fees</t>
  </si>
  <si>
    <t>Annual maintenance or upgrade costs</t>
  </si>
  <si>
    <t>Internal IT / admin staff time</t>
  </si>
  <si>
    <t>Hours your team spends maintaining it</t>
  </si>
  <si>
    <t>Security / compliance add-ons</t>
  </si>
  <si>
    <t>HIPAA, SOC 2, SSO, audit-log fees</t>
  </si>
  <si>
    <t>Subtotal — Support &amp; Maintenance</t>
  </si>
  <si>
    <t>5  —  MIGRATION &amp; EXIT RISK</t>
  </si>
  <si>
    <t>If you ever need to leave</t>
  </si>
  <si>
    <t>Data export / migration-out fee</t>
  </si>
  <si>
    <t>Lock-in cost to export your data later</t>
  </si>
  <si>
    <t>Contract termination penalty</t>
  </si>
  <si>
    <t>Early-cancellation fees</t>
  </si>
  <si>
    <t>Legacy system overlap period</t>
  </si>
  <si>
    <t>Running old + new systems at once</t>
  </si>
  <si>
    <t>Subtotal — Migration &amp; Exit Risk</t>
  </si>
  <si>
    <t>6  —  INDIRECT &amp; HIDDEN COSTS</t>
  </si>
  <si>
    <t>What vendors never mention</t>
  </si>
  <si>
    <t>Workflow disruption / process redesign</t>
  </si>
  <si>
    <t>Time to remap processes around the tool</t>
  </si>
  <si>
    <t>Customer-experience impact (downtime)</t>
  </si>
  <si>
    <t>Revenue risk if outages affect customers</t>
  </si>
  <si>
    <t>Change management / communication</t>
  </si>
  <si>
    <t>Meetings, docs, and internal comms</t>
  </si>
  <si>
    <t>Reporting / customization staff time</t>
  </si>
  <si>
    <t>Time staff spend building reports</t>
  </si>
  <si>
    <t>Subtotal — Indirect &amp; Hidden Costs</t>
  </si>
  <si>
    <t>7  —  OPPORTUNITY COST OF DELAY</t>
  </si>
  <si>
    <t>Solving sooner vs. later</t>
  </si>
  <si>
    <t>Value of problem solved (per month)</t>
  </si>
  <si>
    <t>If fixed: gained or stopped-losing per month</t>
  </si>
  <si>
    <t>Implementation delay (months)</t>
  </si>
  <si>
    <t>Months from purchase to fully live</t>
  </si>
  <si>
    <t>Delay cost  [value/month × months]</t>
  </si>
  <si>
    <t>Auto-calculated from the two rows above</t>
  </si>
  <si>
    <t>Subtotal — Opportunity Cost of Delay</t>
  </si>
  <si>
    <t>TOTAL 3-YEAR TCO  (all 7 categories)</t>
  </si>
  <si>
    <t>YEAR-1 TOTAL  (Year-1 columns only)</t>
  </si>
  <si>
    <t>TCO Summary — Vendor Comparison</t>
  </si>
  <si>
    <t>All values pull automatically from the TCO Calculator — do not edit this sheet</t>
  </si>
  <si>
    <t>COST SUMMARY</t>
  </si>
  <si>
    <t>Lowest Cost</t>
  </si>
  <si>
    <t>(vendor names)</t>
  </si>
  <si>
    <t>Subscription &amp; Licensing</t>
  </si>
  <si>
    <t>Implementation &amp; Setup</t>
  </si>
  <si>
    <t>Training &amp; Adoption</t>
  </si>
  <si>
    <t>Support &amp; Maintenance</t>
  </si>
  <si>
    <t>Migration &amp; Exit Risk</t>
  </si>
  <si>
    <t>Indirect &amp; Hidden Costs</t>
  </si>
  <si>
    <t>Opportunity Cost of Delay</t>
  </si>
  <si>
    <t>TOTAL 3-YEAR TCO</t>
  </si>
  <si>
    <t>Year-1 Total Only</t>
  </si>
  <si>
    <t>COST-PER-SEAT ANALYSIS</t>
  </si>
  <si>
    <t>Seats pull from Setup tab</t>
  </si>
  <si>
    <t>3-Year TCO per Seat</t>
  </si>
  <si>
    <t>Year-1 TCO per Seat</t>
  </si>
  <si>
    <t>INITIAL DECISION</t>
  </si>
  <si>
    <t>☐  GO — Proceed to Vendor Scorecard (Step 3)</t>
  </si>
  <si>
    <t>Business case + TCO are solid. Move forward.</t>
  </si>
  <si>
    <t>☐  HOLD — Need more cost data first</t>
  </si>
  <si>
    <t>Re-quote vendor(s). Revisit by: ____________</t>
  </si>
  <si>
    <t>☐  STOP — Cost exceeds business-case value</t>
  </si>
  <si>
    <t>TCO exceeds the expected return. Document why and pause.</t>
  </si>
  <si>
    <t>APPROVALS &amp; SIGN-OFF</t>
  </si>
  <si>
    <t>Prepared / Submitted By</t>
  </si>
  <si>
    <t>Approved By</t>
  </si>
  <si>
    <t>Date Approved</t>
  </si>
  <si>
    <t>Definitions &amp; Help</t>
  </si>
  <si>
    <t>Plain-language explanations for every cost category.</t>
  </si>
  <si>
    <t>The recurring fee to use the software — base plan, per-seat charges, premium tiers, integration fees, and any Year-2 price increase.</t>
  </si>
  <si>
    <t>One-time costs to get the tool running: vendor onboarding, consultants, data migration, custom configuration, and any new hardware.</t>
  </si>
  <si>
    <t>What it costs to get your team using it well: paid training, your staff's time learning it, and lost productivity during the first weeks.</t>
  </si>
  <si>
    <t>Ongoing costs after launch: premium support tiers, maintenance/upgrade fees, your IT/admin time, and security or compliance add-ons.</t>
  </si>
  <si>
    <t>What it would cost to leave later: data-export fees, contract-termination penalties, and running the old and new systems side by side.</t>
  </si>
  <si>
    <t>The costs vendors rarely mention: redesigning workflows, customer impact during downtime, change management, and report-building time.</t>
  </si>
  <si>
    <t>The value you lose by not solving the problem sooner — the monthly value of the fix multiplied by how long until you're fully live.</t>
  </si>
  <si>
    <t>The complete cost of a technology decision across all seven categories and both years — not just the sticker price.</t>
  </si>
  <si>
    <t>Cost per Seat</t>
  </si>
  <si>
    <t>Total cost divided by the number of users. Useful for comparing vendors with different pricing models on an equal footing.</t>
  </si>
  <si>
    <t>Need help applying this?</t>
  </si>
  <si>
    <t>Visit bizhealth.ai/bizgrowth/scaling/choose-implement-technology</t>
  </si>
  <si>
    <t xml:space="preserve">Prepared By:  </t>
  </si>
  <si>
    <t xml:space="preserve">Date: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</si>
</sst>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;&quot;($&quot;#,##0.00\);\-"/>
    <numFmt numFmtId="165" formatCode="\$#,##0;&quot;($&quot;#,##0\);\-"/>
    <numFmt numFmtId="166" formatCode="0.0"/>
  </numFmts>
  <fonts count="38" x14ac:knownFonts="1">
    <font>
      <sz val="11"/>
      <color theme="1"/>
      <name val="Calibri"/>
      <family val="2"/>
      <charset val="1"/>
    </font>
    <font>
      <b/>
      <sz val="8"/>
      <color rgb="FF4A5568"/>
      <name val="Arial"/>
      <charset val="1"/>
    </font>
    <font>
      <b/>
      <sz val="10"/>
      <color rgb="FF1A8FA0"/>
      <name val="Arial"/>
      <charset val="1"/>
    </font>
    <font>
      <b/>
      <sz val="26"/>
      <color rgb="FF16244A"/>
      <name val="Arial"/>
      <charset val="1"/>
    </font>
    <font>
      <b/>
      <sz val="26"/>
      <color rgb="FFE0913F"/>
      <name val="Arial"/>
      <charset val="1"/>
    </font>
    <font>
      <b/>
      <sz val="13"/>
      <color rgb="FF4A5568"/>
      <name val="Arial"/>
      <charset val="1"/>
    </font>
    <font>
      <sz val="10.5"/>
      <color rgb="FF4A5568"/>
      <name val="Arial"/>
      <charset val="1"/>
    </font>
    <font>
      <b/>
      <sz val="14"/>
      <color rgb="FF16244A"/>
      <name val="Arial"/>
      <charset val="1"/>
    </font>
    <font>
      <b/>
      <sz val="15"/>
      <color rgb="FFFFFFFF"/>
      <name val="Arial"/>
      <charset val="1"/>
    </font>
    <font>
      <b/>
      <sz val="12"/>
      <color rgb="FF16244A"/>
      <name val="Arial"/>
      <charset val="1"/>
    </font>
    <font>
      <sz val="9.5"/>
      <color rgb="FF4A5568"/>
      <name val="Arial"/>
      <charset val="1"/>
    </font>
    <font>
      <b/>
      <sz val="11"/>
      <color rgb="FF1A8FA0"/>
      <name val="Arial"/>
      <charset val="1"/>
    </font>
    <font>
      <b/>
      <sz val="9.5"/>
      <color rgb="FF16244A"/>
      <name val="Arial"/>
      <charset val="1"/>
    </font>
    <font>
      <sz val="8"/>
      <color rgb="FF4A5568"/>
      <name val="Arial"/>
      <charset val="1"/>
    </font>
    <font>
      <b/>
      <sz val="8"/>
      <color rgb="FF1A8FA0"/>
      <name val="Arial"/>
      <charset val="1"/>
    </font>
    <font>
      <b/>
      <sz val="18"/>
      <color rgb="FF16244A"/>
      <name val="Arial"/>
      <charset val="1"/>
    </font>
    <font>
      <b/>
      <sz val="10"/>
      <color rgb="FF16244A"/>
      <name val="Arial"/>
      <charset val="1"/>
    </font>
    <font>
      <sz val="10"/>
      <color rgb="FF0000FF"/>
      <name val="Arial"/>
      <charset val="1"/>
    </font>
    <font>
      <b/>
      <sz val="11"/>
      <color rgb="FFFFFFFF"/>
      <name val="Arial"/>
      <charset val="1"/>
    </font>
    <font>
      <sz val="8"/>
      <color rgb="FFFFFFFF"/>
      <name val="Arial"/>
      <charset val="1"/>
    </font>
    <font>
      <b/>
      <sz val="9"/>
      <color rgb="FF4A5568"/>
      <name val="Arial"/>
      <charset val="1"/>
    </font>
    <font>
      <sz val="10"/>
      <color rgb="FF16244A"/>
      <name val="Arial"/>
      <charset val="1"/>
    </font>
    <font>
      <sz val="8"/>
      <color rgb="FF9AA5B4"/>
      <name val="Arial"/>
      <charset val="1"/>
    </font>
    <font>
      <b/>
      <sz val="9"/>
      <color rgb="FF0000FF"/>
      <name val="Arial"/>
      <charset val="1"/>
    </font>
    <font>
      <sz val="9"/>
      <color rgb="FF4A5568"/>
      <name val="Arial"/>
      <charset val="1"/>
    </font>
    <font>
      <b/>
      <sz val="9"/>
      <color rgb="FF000000"/>
      <name val="Arial"/>
      <charset val="1"/>
    </font>
    <font>
      <b/>
      <sz val="9"/>
      <color rgb="FF2E6B30"/>
      <name val="Arial"/>
      <charset val="1"/>
    </font>
    <font>
      <b/>
      <sz val="9"/>
      <color rgb="FFFFFFFF"/>
      <name val="Arial"/>
      <charset val="1"/>
    </font>
    <font>
      <b/>
      <sz val="9"/>
      <color rgb="FF1A8FA0"/>
      <name val="Arial"/>
      <charset val="1"/>
    </font>
    <font>
      <b/>
      <sz val="10.5"/>
      <color rgb="FFFFFFFF"/>
      <name val="Arial"/>
      <charset val="1"/>
    </font>
    <font>
      <sz val="9.5"/>
      <color rgb="FF16244A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2E6B30"/>
      <name val="Arial"/>
      <charset val="1"/>
    </font>
    <font>
      <b/>
      <sz val="10"/>
      <color rgb="FFB7791F"/>
      <name val="Arial"/>
      <charset val="1"/>
    </font>
    <font>
      <b/>
      <sz val="10"/>
      <color rgb="FFB23B37"/>
      <name val="Arial"/>
      <charset val="1"/>
    </font>
    <font>
      <sz val="10"/>
      <color rgb="FF4A5568"/>
      <name val="Arial"/>
      <charset val="1"/>
    </font>
    <font>
      <sz val="9"/>
      <color rgb="FF1A8FA0"/>
      <name val="Arial"/>
      <charset val="1"/>
    </font>
  </fonts>
  <fills count="13">
    <fill>
      <patternFill patternType="none"/>
    </fill>
    <fill>
      <patternFill patternType="gray125"/>
    </fill>
    <fill>
      <patternFill patternType="solid">
        <fgColor rgb="FF85B535"/>
        <bgColor rgb="FF9AA5B4"/>
      </patternFill>
    </fill>
    <fill>
      <patternFill patternType="solid">
        <fgColor rgb="FFEBF5FB"/>
        <bgColor rgb="FFEAF4F6"/>
      </patternFill>
    </fill>
    <fill>
      <patternFill patternType="solid">
        <fgColor rgb="FF0D1B3E"/>
        <bgColor rgb="FF16244A"/>
      </patternFill>
    </fill>
    <fill>
      <patternFill patternType="solid">
        <fgColor rgb="FFFFF6D6"/>
        <bgColor rgb="FFF5F6F8"/>
      </patternFill>
    </fill>
    <fill>
      <patternFill patternType="solid">
        <fgColor rgb="FFFFFFFF"/>
        <bgColor rgb="FFF5F6F8"/>
      </patternFill>
    </fill>
    <fill>
      <patternFill patternType="solid">
        <fgColor rgb="FFF5F6F8"/>
        <bgColor rgb="FFEBF5FB"/>
      </patternFill>
    </fill>
    <fill>
      <patternFill patternType="solid">
        <fgColor rgb="FFE7F3DE"/>
        <bgColor rgb="FFEAF4F6"/>
      </patternFill>
    </fill>
    <fill>
      <patternFill patternType="solid">
        <fgColor rgb="FF1A8FA0"/>
        <bgColor rgb="FF008080"/>
      </patternFill>
    </fill>
    <fill>
      <patternFill patternType="solid">
        <fgColor rgb="FFEAF4F6"/>
        <bgColor rgb="FFEBF5FB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rgb="FFE2E5EA"/>
      </top>
      <bottom/>
      <diagonal/>
    </border>
    <border>
      <left style="thin">
        <color rgb="FFE2E5EA"/>
      </left>
      <right style="thin">
        <color rgb="FFE2E5EA"/>
      </right>
      <top style="thin">
        <color rgb="FFE2E5EA"/>
      </top>
      <bottom style="thin">
        <color rgb="FFE2E5EA"/>
      </bottom>
      <diagonal/>
    </border>
    <border>
      <left/>
      <right/>
      <top/>
      <bottom style="thin">
        <color rgb="FFE2E5EA"/>
      </bottom>
      <diagonal/>
    </border>
    <border>
      <left style="thin">
        <color rgb="FF0D1B3E"/>
      </left>
      <right style="thin">
        <color rgb="FF0D1B3E"/>
      </right>
      <top style="thin">
        <color rgb="FF0D1B3E"/>
      </top>
      <bottom style="thin">
        <color rgb="FF0D1B3E"/>
      </bottom>
      <diagonal/>
    </border>
    <border>
      <left style="thin">
        <color rgb="FFE2E5EA"/>
      </left>
      <right/>
      <top style="thin">
        <color rgb="FFE2E5EA"/>
      </top>
      <bottom style="thin">
        <color rgb="FFE2E5EA"/>
      </bottom>
      <diagonal/>
    </border>
    <border>
      <left style="medium">
        <color theme="6" tint="-0.249977111117893"/>
      </left>
      <right/>
      <top style="medium">
        <color theme="6" tint="-0.249977111117893"/>
      </top>
      <bottom/>
      <diagonal/>
    </border>
    <border>
      <left/>
      <right/>
      <top style="medium">
        <color theme="6" tint="-0.249977111117893"/>
      </top>
      <bottom/>
      <diagonal/>
    </border>
    <border>
      <left/>
      <right style="medium">
        <color theme="6" tint="-0.249977111117893"/>
      </right>
      <top style="medium">
        <color theme="6" tint="-0.249977111117893"/>
      </top>
      <bottom/>
      <diagonal/>
    </border>
    <border>
      <left style="medium">
        <color theme="6" tint="-0.249977111117893"/>
      </left>
      <right/>
      <top/>
      <bottom style="medium">
        <color theme="6" tint="-0.249977111117893"/>
      </bottom>
      <diagonal/>
    </border>
    <border>
      <left/>
      <right/>
      <top/>
      <bottom style="medium">
        <color theme="6" tint="-0.249977111117893"/>
      </bottom>
      <diagonal/>
    </border>
    <border>
      <left/>
      <right style="medium">
        <color theme="6" tint="-0.249977111117893"/>
      </right>
      <top/>
      <bottom style="medium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3" fillId="0" borderId="0" xfId="0" applyFont="1" applyAlignment="1">
      <alignment horizontal="right" vertical="center"/>
    </xf>
    <xf numFmtId="0" fontId="29" fillId="9" borderId="0" xfId="0" applyFont="1" applyFill="1" applyAlignment="1">
      <alignment horizontal="left" vertical="center" indent="1"/>
    </xf>
    <xf numFmtId="0" fontId="28" fillId="7" borderId="0" xfId="0" applyFont="1" applyFill="1" applyAlignment="1">
      <alignment horizontal="center" vertical="center"/>
    </xf>
    <xf numFmtId="0" fontId="14" fillId="0" borderId="0" xfId="0" applyFont="1"/>
    <xf numFmtId="0" fontId="24" fillId="0" borderId="0" xfId="0" applyFont="1"/>
    <xf numFmtId="0" fontId="18" fillId="4" borderId="0" xfId="0" applyFont="1" applyFill="1" applyAlignment="1">
      <alignment horizontal="left" vertical="center" indent="1"/>
    </xf>
    <xf numFmtId="0" fontId="17" fillId="3" borderId="2" xfId="0" applyFont="1" applyFill="1" applyBorder="1"/>
    <xf numFmtId="0" fontId="15" fillId="0" borderId="0" xfId="0" applyFont="1"/>
    <xf numFmtId="0" fontId="14" fillId="0" borderId="0" xfId="0" applyFont="1" applyAlignment="1">
      <alignment horizontal="right" vertical="center"/>
    </xf>
    <xf numFmtId="0" fontId="13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horizontal="left" vertical="center"/>
    </xf>
    <xf numFmtId="0" fontId="0" fillId="2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1" xfId="0" applyBorder="1"/>
    <xf numFmtId="0" fontId="15" fillId="0" borderId="0" xfId="0" applyFont="1"/>
    <xf numFmtId="0" fontId="14" fillId="0" borderId="0" xfId="0" applyFont="1"/>
    <xf numFmtId="0" fontId="16" fillId="0" borderId="0" xfId="0" applyFont="1"/>
    <xf numFmtId="0" fontId="17" fillId="3" borderId="2" xfId="0" applyFont="1" applyFill="1" applyBorder="1"/>
    <xf numFmtId="0" fontId="16" fillId="0" borderId="0" xfId="0" applyFont="1" applyAlignment="1">
      <alignment horizontal="right" vertical="center"/>
    </xf>
    <xf numFmtId="0" fontId="18" fillId="4" borderId="0" xfId="0" applyFont="1" applyFill="1" applyAlignment="1">
      <alignment horizontal="left" vertical="center" indent="1"/>
    </xf>
    <xf numFmtId="0" fontId="19" fillId="4" borderId="0" xfId="0" applyFont="1" applyFill="1" applyAlignment="1">
      <alignment horizontal="right" vertical="center" indent="1"/>
    </xf>
    <xf numFmtId="0" fontId="20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21" fillId="0" borderId="0" xfId="0" applyFont="1"/>
    <xf numFmtId="0" fontId="17" fillId="3" borderId="2" xfId="0" applyFont="1" applyFill="1" applyBorder="1" applyAlignment="1">
      <alignment horizontal="center" vertical="center"/>
    </xf>
    <xf numFmtId="0" fontId="22" fillId="0" borderId="0" xfId="0" applyFont="1" applyAlignment="1">
      <alignment vertical="top" wrapText="1"/>
    </xf>
    <xf numFmtId="164" fontId="17" fillId="5" borderId="2" xfId="0" applyNumberFormat="1" applyFont="1" applyFill="1" applyBorder="1" applyAlignment="1">
      <alignment horizontal="center" vertical="center"/>
    </xf>
    <xf numFmtId="9" fontId="17" fillId="5" borderId="2" xfId="0" applyNumberFormat="1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7" fillId="4" borderId="4" xfId="0" applyFont="1" applyFill="1" applyBorder="1" applyAlignment="1">
      <alignment horizontal="left" vertical="center" indent="1"/>
    </xf>
    <xf numFmtId="0" fontId="27" fillId="4" borderId="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28" fillId="7" borderId="0" xfId="0" applyFont="1" applyFill="1" applyAlignment="1">
      <alignment horizontal="center" vertical="center"/>
    </xf>
    <xf numFmtId="0" fontId="22" fillId="0" borderId="0" xfId="0" applyFont="1"/>
    <xf numFmtId="0" fontId="30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30" fillId="0" borderId="0" xfId="0" applyFont="1"/>
    <xf numFmtId="165" fontId="18" fillId="4" borderId="0" xfId="0" applyNumberFormat="1" applyFont="1" applyFill="1" applyAlignment="1">
      <alignment horizontal="right" vertical="center"/>
    </xf>
    <xf numFmtId="0" fontId="18" fillId="9" borderId="0" xfId="0" applyFont="1" applyFill="1" applyAlignment="1">
      <alignment horizontal="left" vertical="center" indent="1"/>
    </xf>
    <xf numFmtId="165" fontId="18" fillId="9" borderId="0" xfId="0" applyNumberFormat="1" applyFont="1" applyFill="1" applyAlignment="1">
      <alignment horizontal="right" vertical="center"/>
    </xf>
    <xf numFmtId="0" fontId="27" fillId="4" borderId="4" xfId="0" applyFont="1" applyFill="1" applyBorder="1" applyAlignment="1">
      <alignment horizontal="center" vertical="center"/>
    </xf>
    <xf numFmtId="0" fontId="0" fillId="7" borderId="0" xfId="0" applyFill="1"/>
    <xf numFmtId="0" fontId="30" fillId="0" borderId="2" xfId="0" applyFont="1" applyBorder="1" applyAlignment="1">
      <alignment horizontal="left" vertical="center" indent="1"/>
    </xf>
    <xf numFmtId="0" fontId="19" fillId="4" borderId="0" xfId="0" applyFont="1" applyFill="1" applyAlignment="1">
      <alignment horizontal="right" vertical="center"/>
    </xf>
    <xf numFmtId="0" fontId="0" fillId="0" borderId="2" xfId="0" applyBorder="1"/>
    <xf numFmtId="0" fontId="36" fillId="0" borderId="0" xfId="0" applyFont="1"/>
    <xf numFmtId="0" fontId="27" fillId="4" borderId="0" xfId="0" applyFont="1" applyFill="1" applyAlignment="1">
      <alignment horizontal="left" vertical="center" indent="1"/>
    </xf>
    <xf numFmtId="0" fontId="33" fillId="0" borderId="2" xfId="0" applyFont="1" applyBorder="1"/>
    <xf numFmtId="0" fontId="24" fillId="0" borderId="5" xfId="0" applyFont="1" applyBorder="1" applyAlignment="1">
      <alignment horizontal="left" vertical="center"/>
    </xf>
    <xf numFmtId="0" fontId="34" fillId="0" borderId="2" xfId="0" applyFont="1" applyBorder="1"/>
    <xf numFmtId="0" fontId="35" fillId="0" borderId="2" xfId="0" applyFont="1" applyBorder="1"/>
    <xf numFmtId="0" fontId="37" fillId="0" borderId="0" xfId="0" applyFont="1"/>
    <xf numFmtId="0" fontId="2" fillId="11" borderId="6" xfId="0" applyFont="1" applyFill="1" applyBorder="1"/>
    <xf numFmtId="0" fontId="0" fillId="11" borderId="7" xfId="0" applyFill="1" applyBorder="1"/>
    <xf numFmtId="0" fontId="0" fillId="11" borderId="8" xfId="0" applyFill="1" applyBorder="1"/>
    <xf numFmtId="0" fontId="6" fillId="11" borderId="9" xfId="0" applyFont="1" applyFill="1" applyBorder="1" applyAlignment="1">
      <alignment vertical="top" wrapText="1"/>
    </xf>
    <xf numFmtId="0" fontId="6" fillId="11" borderId="10" xfId="0" applyFont="1" applyFill="1" applyBorder="1" applyAlignment="1">
      <alignment vertical="top" wrapText="1"/>
    </xf>
    <xf numFmtId="0" fontId="6" fillId="11" borderId="11" xfId="0" applyFont="1" applyFill="1" applyBorder="1" applyAlignment="1">
      <alignment vertical="top" wrapText="1"/>
    </xf>
    <xf numFmtId="0" fontId="22" fillId="0" borderId="0" xfId="0" applyFont="1" applyAlignment="1">
      <alignment horizontal="center" vertical="top" wrapText="1"/>
    </xf>
    <xf numFmtId="0" fontId="19" fillId="9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5" fontId="31" fillId="10" borderId="2" xfId="0" applyNumberFormat="1" applyFont="1" applyFill="1" applyBorder="1" applyAlignment="1">
      <alignment horizontal="center" vertical="center"/>
    </xf>
    <xf numFmtId="165" fontId="17" fillId="3" borderId="2" xfId="0" applyNumberFormat="1" applyFont="1" applyFill="1" applyBorder="1" applyAlignment="1">
      <alignment horizontal="center" vertical="center"/>
    </xf>
    <xf numFmtId="166" fontId="17" fillId="3" borderId="2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165" fontId="32" fillId="0" borderId="2" xfId="0" applyNumberFormat="1" applyFont="1" applyBorder="1" applyAlignment="1">
      <alignment horizontal="center" vertical="center"/>
    </xf>
    <xf numFmtId="165" fontId="33" fillId="0" borderId="2" xfId="0" applyNumberFormat="1" applyFont="1" applyBorder="1" applyAlignment="1">
      <alignment horizontal="center" vertical="center"/>
    </xf>
    <xf numFmtId="165" fontId="18" fillId="4" borderId="0" xfId="0" applyNumberFormat="1" applyFont="1" applyFill="1" applyAlignment="1">
      <alignment horizontal="center" vertical="center"/>
    </xf>
    <xf numFmtId="165" fontId="18" fillId="9" borderId="0" xfId="0" applyNumberFormat="1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36" fillId="12" borderId="12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E7F3DE"/>
        </patternFill>
      </fill>
    </dxf>
    <dxf>
      <fill>
        <patternFill>
          <bgColor rgb="FFE7F3D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E6B30"/>
      <rgbColor rgb="FF000080"/>
      <rgbColor rgb="FFB7791F"/>
      <rgbColor rgb="FF800080"/>
      <rgbColor rgb="FF1A8FA0"/>
      <rgbColor rgb="FFC0C0C0"/>
      <rgbColor rgb="FF808080"/>
      <rgbColor rgb="FF9999FF"/>
      <rgbColor rgb="FFB23B37"/>
      <rgbColor rgb="FFFFF6D6"/>
      <rgbColor rgb="FFEBF5FB"/>
      <rgbColor rgb="FF660066"/>
      <rgbColor rgb="FFFF8080"/>
      <rgbColor rgb="FF0066CC"/>
      <rgbColor rgb="FFE2E5E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F4F6"/>
      <rgbColor rgb="FFE7F3DE"/>
      <rgbColor rgb="FFF5F6F8"/>
      <rgbColor rgb="FF99CCFF"/>
      <rgbColor rgb="FFFF99CC"/>
      <rgbColor rgb="FFCC99FF"/>
      <rgbColor rgb="FFFFCC99"/>
      <rgbColor rgb="FF3366FF"/>
      <rgbColor rgb="FF33CCCC"/>
      <rgbColor rgb="FF85B535"/>
      <rgbColor rgb="FFFFCC00"/>
      <rgbColor rgb="FFE0913F"/>
      <rgbColor rgb="FFFF6600"/>
      <rgbColor rgb="FF4A5568"/>
      <rgbColor rgb="FF9AA5B4"/>
      <rgbColor rgb="FF16244A"/>
      <rgbColor rgb="FF339966"/>
      <rgbColor rgb="FF003300"/>
      <rgbColor rgb="FF333300"/>
      <rgbColor rgb="FF993300"/>
      <rgbColor rgb="FF993366"/>
      <rgbColor rgb="FF333399"/>
      <rgbColor rgb="FF0D1B3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2</xdr:row>
      <xdr:rowOff>69850</xdr:rowOff>
    </xdr:from>
    <xdr:to>
      <xdr:col>3</xdr:col>
      <xdr:colOff>775462</xdr:colOff>
      <xdr:row>4</xdr:row>
      <xdr:rowOff>45974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9674E5D-A863-E51D-D2F3-E2A97F861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311150"/>
          <a:ext cx="2724912" cy="420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1</xdr:row>
      <xdr:rowOff>69850</xdr:rowOff>
    </xdr:from>
    <xdr:to>
      <xdr:col>5</xdr:col>
      <xdr:colOff>1618470</xdr:colOff>
      <xdr:row>2</xdr:row>
      <xdr:rowOff>46980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156450" y="127000"/>
          <a:ext cx="1332720" cy="16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825500</xdr:colOff>
      <xdr:row>1</xdr:row>
      <xdr:rowOff>63500</xdr:rowOff>
    </xdr:from>
    <xdr:to>
      <xdr:col>8</xdr:col>
      <xdr:colOff>2146180</xdr:colOff>
      <xdr:row>2</xdr:row>
      <xdr:rowOff>40630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290050" y="120650"/>
          <a:ext cx="1320680" cy="16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76200</xdr:rowOff>
    </xdr:from>
    <xdr:to>
      <xdr:col>5</xdr:col>
      <xdr:colOff>1081140</xdr:colOff>
      <xdr:row>2</xdr:row>
      <xdr:rowOff>53330</xdr:rowOff>
    </xdr:to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518150" y="133350"/>
          <a:ext cx="1322440" cy="16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4210050</xdr:colOff>
      <xdr:row>1</xdr:row>
      <xdr:rowOff>44450</xdr:rowOff>
    </xdr:from>
    <xdr:to>
      <xdr:col>2</xdr:col>
      <xdr:colOff>5542770</xdr:colOff>
      <xdr:row>2</xdr:row>
      <xdr:rowOff>21580</xdr:rowOff>
    </xdr:to>
    <xdr:pic>
      <xdr:nvPicPr>
        <xdr:cNvPr id="4" name="Image 1" descr="Picture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756400" y="101600"/>
          <a:ext cx="1332720" cy="1612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5B535"/>
    <pageSetUpPr fitToPage="1"/>
  </sheetPr>
  <dimension ref="A1:G34"/>
  <sheetViews>
    <sheetView showGridLines="0" tabSelected="1" zoomScaleNormal="100" workbookViewId="0">
      <selection activeCell="H3" sqref="H3"/>
    </sheetView>
  </sheetViews>
  <sheetFormatPr defaultColWidth="8.6328125" defaultRowHeight="14.5" x14ac:dyDescent="0.35"/>
  <cols>
    <col min="1" max="1" width="2.453125" customWidth="1"/>
    <col min="2" max="2" width="6" customWidth="1"/>
    <col min="3" max="6" width="22" customWidth="1"/>
    <col min="7" max="7" width="2.453125" customWidth="1"/>
  </cols>
  <sheetData>
    <row r="1" spans="1:7" ht="4.5" customHeight="1" x14ac:dyDescent="0.35">
      <c r="A1" s="14"/>
      <c r="B1" s="14"/>
      <c r="C1" s="14"/>
      <c r="D1" s="14"/>
      <c r="E1" s="14"/>
      <c r="F1" s="14"/>
      <c r="G1" s="14"/>
    </row>
    <row r="3" spans="1:7" ht="30" customHeight="1" x14ac:dyDescent="0.35"/>
    <row r="4" spans="1:7" ht="5" customHeight="1" x14ac:dyDescent="0.35"/>
    <row r="5" spans="1:7" x14ac:dyDescent="0.35">
      <c r="B5" s="15" t="s">
        <v>0</v>
      </c>
    </row>
    <row r="6" spans="1:7" ht="24" customHeight="1" x14ac:dyDescent="0.35"/>
    <row r="7" spans="1:7" x14ac:dyDescent="0.35">
      <c r="B7" s="16" t="s">
        <v>1</v>
      </c>
    </row>
    <row r="8" spans="1:7" ht="31.5" customHeight="1" x14ac:dyDescent="0.65">
      <c r="B8" s="17" t="s">
        <v>2</v>
      </c>
    </row>
    <row r="9" spans="1:7" ht="31.5" customHeight="1" x14ac:dyDescent="0.65">
      <c r="B9" s="18" t="s">
        <v>3</v>
      </c>
    </row>
    <row r="11" spans="1:7" ht="16.5" x14ac:dyDescent="0.35">
      <c r="B11" s="19" t="s">
        <v>4</v>
      </c>
    </row>
    <row r="12" spans="1:7" ht="15" thickBot="1" x14ac:dyDescent="0.4"/>
    <row r="13" spans="1:7" ht="18" customHeight="1" x14ac:dyDescent="0.35">
      <c r="B13" s="68" t="s">
        <v>5</v>
      </c>
      <c r="C13" s="69"/>
      <c r="D13" s="69"/>
      <c r="E13" s="69"/>
      <c r="F13" s="70"/>
    </row>
    <row r="14" spans="1:7" ht="72" customHeight="1" thickBot="1" x14ac:dyDescent="0.4">
      <c r="B14" s="71" t="s">
        <v>6</v>
      </c>
      <c r="C14" s="72"/>
      <c r="D14" s="72"/>
      <c r="E14" s="72"/>
      <c r="F14" s="73"/>
    </row>
    <row r="16" spans="1:7" ht="30.5" customHeight="1" x14ac:dyDescent="0.35"/>
    <row r="18" spans="2:6" ht="18" x14ac:dyDescent="0.4">
      <c r="B18" s="20" t="s">
        <v>7</v>
      </c>
    </row>
    <row r="20" spans="2:6" ht="19" x14ac:dyDescent="0.35">
      <c r="B20" s="21" t="s">
        <v>8</v>
      </c>
      <c r="C20" s="13" t="s">
        <v>9</v>
      </c>
      <c r="D20" s="13"/>
      <c r="E20" s="13"/>
      <c r="F20" s="13"/>
    </row>
    <row r="21" spans="2:6" ht="30" customHeight="1" x14ac:dyDescent="0.35">
      <c r="C21" s="12" t="s">
        <v>10</v>
      </c>
      <c r="D21" s="12"/>
      <c r="E21" s="12"/>
      <c r="F21" s="12"/>
    </row>
    <row r="22" spans="2:6" ht="19" x14ac:dyDescent="0.35">
      <c r="B22" s="21" t="s">
        <v>11</v>
      </c>
      <c r="C22" s="13" t="s">
        <v>12</v>
      </c>
      <c r="D22" s="13"/>
      <c r="E22" s="13"/>
      <c r="F22" s="13"/>
    </row>
    <row r="23" spans="2:6" ht="30" customHeight="1" x14ac:dyDescent="0.35">
      <c r="C23" s="12" t="s">
        <v>13</v>
      </c>
      <c r="D23" s="12"/>
      <c r="E23" s="12"/>
      <c r="F23" s="12"/>
    </row>
    <row r="24" spans="2:6" ht="19" x14ac:dyDescent="0.35">
      <c r="B24" s="21" t="s">
        <v>14</v>
      </c>
      <c r="C24" s="13" t="s">
        <v>15</v>
      </c>
      <c r="D24" s="13"/>
      <c r="E24" s="13"/>
      <c r="F24" s="13"/>
    </row>
    <row r="25" spans="2:6" ht="30" customHeight="1" x14ac:dyDescent="0.35">
      <c r="C25" s="12" t="s">
        <v>16</v>
      </c>
      <c r="D25" s="12"/>
      <c r="E25" s="12"/>
      <c r="F25" s="12"/>
    </row>
    <row r="26" spans="2:6" ht="19" x14ac:dyDescent="0.35">
      <c r="B26" s="21" t="s">
        <v>17</v>
      </c>
      <c r="C26" s="13" t="s">
        <v>18</v>
      </c>
      <c r="D26" s="13"/>
      <c r="E26" s="13"/>
      <c r="F26" s="13"/>
    </row>
    <row r="27" spans="2:6" ht="30" customHeight="1" x14ac:dyDescent="0.35">
      <c r="C27" s="12" t="s">
        <v>19</v>
      </c>
      <c r="D27" s="12"/>
      <c r="E27" s="12"/>
      <c r="F27" s="12"/>
    </row>
    <row r="29" spans="2:6" x14ac:dyDescent="0.35">
      <c r="B29" s="22" t="s">
        <v>20</v>
      </c>
      <c r="C29" s="23" t="s">
        <v>21</v>
      </c>
      <c r="D29" s="11" t="s">
        <v>22</v>
      </c>
      <c r="E29" s="11"/>
      <c r="F29" s="11"/>
    </row>
    <row r="30" spans="2:6" x14ac:dyDescent="0.35">
      <c r="B30" s="22" t="s">
        <v>20</v>
      </c>
      <c r="C30" s="23" t="s">
        <v>23</v>
      </c>
      <c r="D30" s="11" t="s">
        <v>24</v>
      </c>
      <c r="E30" s="11"/>
      <c r="F30" s="11"/>
    </row>
    <row r="31" spans="2:6" x14ac:dyDescent="0.35">
      <c r="B31" s="22" t="s">
        <v>20</v>
      </c>
      <c r="C31" s="23" t="s">
        <v>25</v>
      </c>
      <c r="D31" s="11" t="s">
        <v>26</v>
      </c>
      <c r="E31" s="11"/>
      <c r="F31" s="11"/>
    </row>
    <row r="32" spans="2:6" ht="38.5" customHeight="1" x14ac:dyDescent="0.35"/>
    <row r="33" spans="2:6" x14ac:dyDescent="0.35">
      <c r="B33" s="24"/>
      <c r="C33" s="24"/>
      <c r="D33" s="24"/>
      <c r="E33" s="24"/>
      <c r="F33" s="24"/>
    </row>
    <row r="34" spans="2:6" x14ac:dyDescent="0.35">
      <c r="B34" s="10" t="s">
        <v>27</v>
      </c>
      <c r="C34" s="10"/>
      <c r="D34" s="10"/>
      <c r="E34" s="9" t="s">
        <v>28</v>
      </c>
      <c r="F34" s="9"/>
    </row>
  </sheetData>
  <mergeCells count="14">
    <mergeCell ref="D30:F30"/>
    <mergeCell ref="D31:F31"/>
    <mergeCell ref="B34:D34"/>
    <mergeCell ref="E34:F34"/>
    <mergeCell ref="C24:F24"/>
    <mergeCell ref="C25:F25"/>
    <mergeCell ref="C26:F26"/>
    <mergeCell ref="C27:F27"/>
    <mergeCell ref="D29:F29"/>
    <mergeCell ref="B14:F14"/>
    <mergeCell ref="C20:F20"/>
    <mergeCell ref="C21:F21"/>
    <mergeCell ref="C22:F22"/>
    <mergeCell ref="C23:F23"/>
  </mergeCells>
  <pageMargins left="0.3" right="0.3" top="0.55000000000000004" bottom="0.4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A8FA0"/>
    <pageSetUpPr fitToPage="1"/>
  </sheetPr>
  <dimension ref="A1:F35"/>
  <sheetViews>
    <sheetView showGridLines="0" zoomScaleNormal="100" workbookViewId="0">
      <selection activeCell="E8" sqref="E8"/>
    </sheetView>
  </sheetViews>
  <sheetFormatPr defaultColWidth="8.6328125" defaultRowHeight="14.5" x14ac:dyDescent="0.35"/>
  <cols>
    <col min="1" max="1" width="2.453125" customWidth="1"/>
    <col min="2" max="2" width="34" customWidth="1"/>
    <col min="3" max="5" width="20.6328125" customWidth="1"/>
    <col min="6" max="6" width="23.6328125" customWidth="1"/>
  </cols>
  <sheetData>
    <row r="1" spans="1:6" ht="4.5" customHeight="1" x14ac:dyDescent="0.35">
      <c r="A1" s="14"/>
      <c r="B1" s="14"/>
      <c r="C1" s="14"/>
      <c r="D1" s="14"/>
      <c r="E1" s="14"/>
      <c r="F1" s="14"/>
    </row>
    <row r="3" spans="1:6" ht="23" x14ac:dyDescent="0.5">
      <c r="B3" s="8" t="s">
        <v>29</v>
      </c>
      <c r="C3" s="8"/>
      <c r="D3" s="8"/>
      <c r="E3" s="8"/>
    </row>
    <row r="4" spans="1:6" x14ac:dyDescent="0.35">
      <c r="B4" s="26" t="s">
        <v>30</v>
      </c>
    </row>
    <row r="6" spans="1:6" x14ac:dyDescent="0.35">
      <c r="B6" s="27" t="s">
        <v>31</v>
      </c>
      <c r="C6" s="7"/>
      <c r="D6" s="7"/>
      <c r="E6" s="29" t="s">
        <v>206</v>
      </c>
      <c r="F6" s="28"/>
    </row>
    <row r="7" spans="1:6" x14ac:dyDescent="0.35">
      <c r="B7" s="27" t="s">
        <v>32</v>
      </c>
      <c r="C7" s="7"/>
      <c r="D7" s="7"/>
      <c r="E7" s="29" t="s">
        <v>207</v>
      </c>
      <c r="F7" s="28"/>
    </row>
    <row r="9" spans="1:6" x14ac:dyDescent="0.35">
      <c r="B9" s="6" t="s">
        <v>33</v>
      </c>
      <c r="C9" s="6"/>
      <c r="D9" s="6"/>
      <c r="E9" s="6"/>
      <c r="F9" s="31" t="s">
        <v>34</v>
      </c>
    </row>
    <row r="10" spans="1:6" x14ac:dyDescent="0.35">
      <c r="B10" s="32"/>
      <c r="C10" s="33" t="s">
        <v>35</v>
      </c>
      <c r="D10" s="33" t="s">
        <v>36</v>
      </c>
      <c r="E10" s="33" t="s">
        <v>37</v>
      </c>
      <c r="F10" s="33" t="s">
        <v>38</v>
      </c>
    </row>
    <row r="11" spans="1:6" x14ac:dyDescent="0.35">
      <c r="B11" s="34" t="s">
        <v>39</v>
      </c>
      <c r="C11" s="35"/>
      <c r="D11" s="35"/>
      <c r="E11" s="35"/>
      <c r="F11" s="74" t="s">
        <v>40</v>
      </c>
    </row>
    <row r="12" spans="1:6" x14ac:dyDescent="0.35">
      <c r="B12" s="34" t="s">
        <v>41</v>
      </c>
      <c r="C12" s="35"/>
      <c r="D12" s="35"/>
      <c r="E12" s="35"/>
      <c r="F12" s="74" t="s">
        <v>42</v>
      </c>
    </row>
    <row r="13" spans="1:6" x14ac:dyDescent="0.35">
      <c r="B13" s="34" t="s">
        <v>43</v>
      </c>
      <c r="C13" s="35"/>
      <c r="D13" s="35"/>
      <c r="E13" s="35"/>
      <c r="F13" s="74" t="s">
        <v>44</v>
      </c>
    </row>
    <row r="15" spans="1:6" x14ac:dyDescent="0.35">
      <c r="B15" s="6" t="s">
        <v>45</v>
      </c>
      <c r="C15" s="6"/>
      <c r="D15" s="6"/>
      <c r="E15" s="6"/>
      <c r="F15" s="31" t="s">
        <v>46</v>
      </c>
    </row>
    <row r="16" spans="1:6" x14ac:dyDescent="0.35">
      <c r="B16" s="32"/>
      <c r="C16" s="33" t="s">
        <v>35</v>
      </c>
      <c r="D16" s="33" t="s">
        <v>36</v>
      </c>
      <c r="E16" s="33" t="s">
        <v>37</v>
      </c>
      <c r="F16" s="33" t="s">
        <v>38</v>
      </c>
    </row>
    <row r="17" spans="2:6" x14ac:dyDescent="0.35">
      <c r="B17" s="34" t="s">
        <v>47</v>
      </c>
      <c r="C17" s="35"/>
      <c r="D17" s="35"/>
      <c r="E17" s="35"/>
      <c r="F17" s="74" t="s">
        <v>48</v>
      </c>
    </row>
    <row r="18" spans="2:6" x14ac:dyDescent="0.35">
      <c r="B18" s="34" t="s">
        <v>49</v>
      </c>
      <c r="C18" s="35"/>
      <c r="D18" s="35"/>
      <c r="E18" s="35"/>
      <c r="F18" s="74" t="s">
        <v>50</v>
      </c>
    </row>
    <row r="19" spans="2:6" x14ac:dyDescent="0.35">
      <c r="B19" s="34" t="s">
        <v>51</v>
      </c>
      <c r="C19" s="35"/>
      <c r="D19" s="35"/>
      <c r="E19" s="35"/>
      <c r="F19" s="74" t="s">
        <v>52</v>
      </c>
    </row>
    <row r="21" spans="2:6" x14ac:dyDescent="0.35">
      <c r="B21" s="6" t="s">
        <v>53</v>
      </c>
      <c r="C21" s="6"/>
      <c r="D21" s="6"/>
      <c r="E21" s="6"/>
      <c r="F21" s="31" t="s">
        <v>54</v>
      </c>
    </row>
    <row r="22" spans="2:6" x14ac:dyDescent="0.35">
      <c r="B22" s="32"/>
      <c r="C22" s="33" t="s">
        <v>35</v>
      </c>
      <c r="D22" s="33" t="s">
        <v>36</v>
      </c>
      <c r="E22" s="33" t="s">
        <v>37</v>
      </c>
      <c r="F22" s="33" t="s">
        <v>38</v>
      </c>
    </row>
    <row r="23" spans="2:6" x14ac:dyDescent="0.35">
      <c r="B23" s="34" t="s">
        <v>55</v>
      </c>
      <c r="C23" s="37"/>
      <c r="D23" s="37"/>
      <c r="E23" s="37"/>
      <c r="F23" s="74" t="s">
        <v>56</v>
      </c>
    </row>
    <row r="24" spans="2:6" x14ac:dyDescent="0.35">
      <c r="B24" s="34" t="s">
        <v>57</v>
      </c>
      <c r="C24" s="38"/>
      <c r="D24" s="38"/>
      <c r="E24" s="38"/>
      <c r="F24" s="74" t="s">
        <v>58</v>
      </c>
    </row>
    <row r="26" spans="2:6" x14ac:dyDescent="0.35">
      <c r="B26" s="6" t="s">
        <v>59</v>
      </c>
      <c r="C26" s="6"/>
      <c r="D26" s="6"/>
      <c r="E26" s="6"/>
      <c r="F26" s="31" t="s">
        <v>60</v>
      </c>
    </row>
    <row r="27" spans="2:6" x14ac:dyDescent="0.35">
      <c r="B27" s="39" t="s">
        <v>61</v>
      </c>
      <c r="C27" s="5" t="s">
        <v>62</v>
      </c>
      <c r="D27" s="5"/>
      <c r="E27" s="5"/>
      <c r="F27" s="5"/>
    </row>
    <row r="28" spans="2:6" x14ac:dyDescent="0.35">
      <c r="B28" s="40" t="s">
        <v>63</v>
      </c>
      <c r="C28" s="5" t="s">
        <v>64</v>
      </c>
      <c r="D28" s="5"/>
      <c r="E28" s="5"/>
      <c r="F28" s="5"/>
    </row>
    <row r="29" spans="2:6" x14ac:dyDescent="0.35">
      <c r="B29" s="41" t="s">
        <v>65</v>
      </c>
      <c r="C29" s="5" t="s">
        <v>66</v>
      </c>
      <c r="D29" s="5"/>
      <c r="E29" s="5"/>
      <c r="F29" s="5"/>
    </row>
    <row r="30" spans="2:6" x14ac:dyDescent="0.35">
      <c r="B30" s="42" t="s">
        <v>67</v>
      </c>
      <c r="C30" s="5" t="s">
        <v>68</v>
      </c>
      <c r="D30" s="5"/>
      <c r="E30" s="5"/>
      <c r="F30" s="5"/>
    </row>
    <row r="31" spans="2:6" x14ac:dyDescent="0.35">
      <c r="B31" s="43" t="s">
        <v>69</v>
      </c>
      <c r="C31" s="5" t="s">
        <v>70</v>
      </c>
      <c r="D31" s="5"/>
      <c r="E31" s="5"/>
      <c r="F31" s="5"/>
    </row>
    <row r="34" spans="2:6" x14ac:dyDescent="0.35">
      <c r="B34" s="24"/>
      <c r="C34" s="24"/>
      <c r="D34" s="24"/>
      <c r="E34" s="24"/>
      <c r="F34" s="24"/>
    </row>
    <row r="35" spans="2:6" x14ac:dyDescent="0.35">
      <c r="B35" s="10" t="s">
        <v>71</v>
      </c>
      <c r="C35" s="10"/>
      <c r="D35" s="10"/>
      <c r="E35" s="10"/>
      <c r="F35" s="44" t="s">
        <v>72</v>
      </c>
    </row>
  </sheetData>
  <mergeCells count="13">
    <mergeCell ref="C30:F30"/>
    <mergeCell ref="C31:F31"/>
    <mergeCell ref="B35:E35"/>
    <mergeCell ref="B21:E21"/>
    <mergeCell ref="B26:E26"/>
    <mergeCell ref="C27:F27"/>
    <mergeCell ref="C28:F28"/>
    <mergeCell ref="C29:F29"/>
    <mergeCell ref="B3:E3"/>
    <mergeCell ref="C6:D6"/>
    <mergeCell ref="C7:D7"/>
    <mergeCell ref="B9:E9"/>
    <mergeCell ref="B15:E15"/>
  </mergeCells>
  <pageMargins left="0.3" right="0.3" top="0.55000000000000004" bottom="0.4" header="0.511811023622047" footer="0.511811023622047"/>
  <pageSetup fitToHeight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D1B3E"/>
    <pageSetUpPr fitToPage="1"/>
  </sheetPr>
  <dimension ref="A1:I62"/>
  <sheetViews>
    <sheetView showGridLines="0" zoomScaleNormal="100" workbookViewId="0">
      <pane xSplit="2" ySplit="7" topLeftCell="C47" activePane="bottomRight" state="frozen"/>
      <selection pane="topRight" activeCell="C1" sqref="C1"/>
      <selection pane="bottomLeft" activeCell="A8" sqref="A8"/>
      <selection pane="bottomRight" activeCell="I52" sqref="I52"/>
    </sheetView>
  </sheetViews>
  <sheetFormatPr defaultColWidth="8.6328125" defaultRowHeight="14.5" x14ac:dyDescent="0.35"/>
  <cols>
    <col min="1" max="1" width="2.453125" customWidth="1"/>
    <col min="2" max="2" width="38" customWidth="1"/>
    <col min="3" max="8" width="13.453125" customWidth="1"/>
    <col min="9" max="9" width="32" customWidth="1"/>
  </cols>
  <sheetData>
    <row r="1" spans="1:9" ht="4.5" customHeight="1" x14ac:dyDescent="0.35">
      <c r="A1" s="14"/>
      <c r="B1" s="14"/>
      <c r="C1" s="14"/>
      <c r="D1" s="14"/>
      <c r="E1" s="14"/>
      <c r="F1" s="14"/>
      <c r="G1" s="14"/>
      <c r="H1" s="14"/>
      <c r="I1" s="14"/>
    </row>
    <row r="3" spans="1:9" ht="23" x14ac:dyDescent="0.5">
      <c r="B3" s="8" t="s">
        <v>73</v>
      </c>
      <c r="C3" s="8"/>
      <c r="D3" s="8"/>
      <c r="E3" s="8"/>
      <c r="F3" s="8"/>
    </row>
    <row r="4" spans="1:9" x14ac:dyDescent="0.35">
      <c r="B4" s="4" t="s">
        <v>74</v>
      </c>
      <c r="C4" s="4"/>
      <c r="D4" s="4"/>
      <c r="E4" s="4"/>
      <c r="F4" s="4"/>
      <c r="G4" s="4"/>
      <c r="H4" s="4"/>
      <c r="I4" s="4"/>
    </row>
    <row r="6" spans="1:9" ht="27.75" customHeight="1" x14ac:dyDescent="0.35">
      <c r="B6" s="45" t="s">
        <v>75</v>
      </c>
      <c r="C6" s="46" t="s">
        <v>76</v>
      </c>
      <c r="D6" s="46" t="s">
        <v>77</v>
      </c>
      <c r="E6" s="46" t="s">
        <v>78</v>
      </c>
      <c r="F6" s="46" t="s">
        <v>79</v>
      </c>
      <c r="G6" s="46" t="s">
        <v>80</v>
      </c>
      <c r="H6" s="46" t="s">
        <v>81</v>
      </c>
      <c r="I6" s="46" t="s">
        <v>38</v>
      </c>
    </row>
    <row r="7" spans="1:9" x14ac:dyDescent="0.35">
      <c r="B7" s="47" t="s">
        <v>82</v>
      </c>
      <c r="C7" s="3">
        <f>'Setup &amp; Assumptions'!C11</f>
        <v>0</v>
      </c>
      <c r="D7" s="3"/>
      <c r="E7" s="3">
        <f>'Setup &amp; Assumptions'!D11</f>
        <v>0</v>
      </c>
      <c r="F7" s="3"/>
      <c r="G7" s="3">
        <f>'Setup &amp; Assumptions'!E11</f>
        <v>0</v>
      </c>
      <c r="H7" s="3"/>
      <c r="I7" s="49" t="s">
        <v>83</v>
      </c>
    </row>
    <row r="9" spans="1:9" x14ac:dyDescent="0.35">
      <c r="B9" s="2" t="s">
        <v>84</v>
      </c>
      <c r="C9" s="2"/>
      <c r="D9" s="2"/>
      <c r="E9" s="2"/>
      <c r="F9" s="2"/>
      <c r="G9" s="2"/>
      <c r="H9" s="2"/>
      <c r="I9" s="75" t="s">
        <v>85</v>
      </c>
    </row>
    <row r="10" spans="1:9" x14ac:dyDescent="0.35">
      <c r="B10" s="50" t="s">
        <v>86</v>
      </c>
      <c r="C10" s="78"/>
      <c r="D10" s="78"/>
      <c r="E10" s="78"/>
      <c r="F10" s="78"/>
      <c r="G10" s="78"/>
      <c r="H10" s="78"/>
      <c r="I10" s="74" t="s">
        <v>87</v>
      </c>
    </row>
    <row r="11" spans="1:9" x14ac:dyDescent="0.35">
      <c r="B11" s="50" t="s">
        <v>88</v>
      </c>
      <c r="C11" s="78"/>
      <c r="D11" s="78"/>
      <c r="E11" s="78"/>
      <c r="F11" s="78"/>
      <c r="G11" s="78"/>
      <c r="H11" s="78"/>
      <c r="I11" s="74" t="s">
        <v>89</v>
      </c>
    </row>
    <row r="12" spans="1:9" x14ac:dyDescent="0.35">
      <c r="B12" s="50" t="s">
        <v>90</v>
      </c>
      <c r="C12" s="78"/>
      <c r="D12" s="78"/>
      <c r="E12" s="78"/>
      <c r="F12" s="78"/>
      <c r="G12" s="78"/>
      <c r="H12" s="78"/>
      <c r="I12" s="74" t="s">
        <v>91</v>
      </c>
    </row>
    <row r="13" spans="1:9" x14ac:dyDescent="0.35">
      <c r="B13" s="50" t="s">
        <v>92</v>
      </c>
      <c r="C13" s="78"/>
      <c r="D13" s="78"/>
      <c r="E13" s="78"/>
      <c r="F13" s="78"/>
      <c r="G13" s="78"/>
      <c r="H13" s="78"/>
      <c r="I13" s="74" t="s">
        <v>93</v>
      </c>
    </row>
    <row r="14" spans="1:9" x14ac:dyDescent="0.35">
      <c r="B14" s="50" t="s">
        <v>94</v>
      </c>
      <c r="C14" s="78"/>
      <c r="D14" s="78"/>
      <c r="E14" s="78"/>
      <c r="F14" s="78"/>
      <c r="G14" s="78"/>
      <c r="H14" s="78"/>
      <c r="I14" s="74" t="s">
        <v>95</v>
      </c>
    </row>
    <row r="15" spans="1:9" x14ac:dyDescent="0.35">
      <c r="B15" s="51" t="s">
        <v>96</v>
      </c>
      <c r="C15" s="77">
        <f t="shared" ref="C15:H15" si="0">SUM(C10:C14)</f>
        <v>0</v>
      </c>
      <c r="D15" s="77">
        <f t="shared" si="0"/>
        <v>0</v>
      </c>
      <c r="E15" s="77">
        <f t="shared" si="0"/>
        <v>0</v>
      </c>
      <c r="F15" s="77">
        <f t="shared" si="0"/>
        <v>0</v>
      </c>
      <c r="G15" s="77">
        <f t="shared" si="0"/>
        <v>0</v>
      </c>
      <c r="H15" s="77">
        <f t="shared" si="0"/>
        <v>0</v>
      </c>
      <c r="I15" s="76"/>
    </row>
    <row r="17" spans="2:9" x14ac:dyDescent="0.35">
      <c r="B17" s="2" t="s">
        <v>97</v>
      </c>
      <c r="C17" s="2"/>
      <c r="D17" s="2"/>
      <c r="E17" s="2"/>
      <c r="F17" s="2"/>
      <c r="G17" s="2"/>
      <c r="H17" s="2"/>
      <c r="I17" s="75" t="s">
        <v>98</v>
      </c>
    </row>
    <row r="18" spans="2:9" x14ac:dyDescent="0.35">
      <c r="B18" s="50" t="s">
        <v>99</v>
      </c>
      <c r="C18" s="78"/>
      <c r="D18" s="78"/>
      <c r="E18" s="78"/>
      <c r="F18" s="78"/>
      <c r="G18" s="78"/>
      <c r="H18" s="78"/>
      <c r="I18" s="74" t="s">
        <v>100</v>
      </c>
    </row>
    <row r="19" spans="2:9" x14ac:dyDescent="0.35">
      <c r="B19" s="50" t="s">
        <v>101</v>
      </c>
      <c r="C19" s="78"/>
      <c r="D19" s="78"/>
      <c r="E19" s="78"/>
      <c r="F19" s="78"/>
      <c r="G19" s="78"/>
      <c r="H19" s="78"/>
      <c r="I19" s="74" t="s">
        <v>102</v>
      </c>
    </row>
    <row r="20" spans="2:9" x14ac:dyDescent="0.35">
      <c r="B20" s="50" t="s">
        <v>103</v>
      </c>
      <c r="C20" s="78"/>
      <c r="D20" s="78"/>
      <c r="E20" s="78"/>
      <c r="F20" s="78"/>
      <c r="G20" s="78"/>
      <c r="H20" s="78"/>
      <c r="I20" s="74" t="s">
        <v>104</v>
      </c>
    </row>
    <row r="21" spans="2:9" x14ac:dyDescent="0.35">
      <c r="B21" s="50" t="s">
        <v>105</v>
      </c>
      <c r="C21" s="78"/>
      <c r="D21" s="78"/>
      <c r="E21" s="78"/>
      <c r="F21" s="78"/>
      <c r="G21" s="78"/>
      <c r="H21" s="78"/>
      <c r="I21" s="74" t="s">
        <v>106</v>
      </c>
    </row>
    <row r="22" spans="2:9" x14ac:dyDescent="0.35">
      <c r="B22" s="50" t="s">
        <v>107</v>
      </c>
      <c r="C22" s="78"/>
      <c r="D22" s="78"/>
      <c r="E22" s="78"/>
      <c r="F22" s="78"/>
      <c r="G22" s="78"/>
      <c r="H22" s="78"/>
      <c r="I22" s="74" t="s">
        <v>108</v>
      </c>
    </row>
    <row r="23" spans="2:9" x14ac:dyDescent="0.35">
      <c r="B23" s="51" t="s">
        <v>109</v>
      </c>
      <c r="C23" s="77">
        <f t="shared" ref="C23:H23" si="1">SUM(C18:C22)</f>
        <v>0</v>
      </c>
      <c r="D23" s="77">
        <f t="shared" si="1"/>
        <v>0</v>
      </c>
      <c r="E23" s="77">
        <f t="shared" si="1"/>
        <v>0</v>
      </c>
      <c r="F23" s="77">
        <f t="shared" si="1"/>
        <v>0</v>
      </c>
      <c r="G23" s="77">
        <f t="shared" si="1"/>
        <v>0</v>
      </c>
      <c r="H23" s="77">
        <f t="shared" si="1"/>
        <v>0</v>
      </c>
      <c r="I23" s="76"/>
    </row>
    <row r="25" spans="2:9" x14ac:dyDescent="0.35">
      <c r="B25" s="2" t="s">
        <v>110</v>
      </c>
      <c r="C25" s="2"/>
      <c r="D25" s="2"/>
      <c r="E25" s="2"/>
      <c r="F25" s="2"/>
      <c r="G25" s="2"/>
      <c r="H25" s="2"/>
      <c r="I25" s="75" t="s">
        <v>111</v>
      </c>
    </row>
    <row r="26" spans="2:9" x14ac:dyDescent="0.35">
      <c r="B26" s="50" t="s">
        <v>112</v>
      </c>
      <c r="C26" s="78"/>
      <c r="D26" s="78"/>
      <c r="E26" s="78"/>
      <c r="F26" s="78"/>
      <c r="G26" s="78"/>
      <c r="H26" s="78"/>
      <c r="I26" s="36" t="s">
        <v>113</v>
      </c>
    </row>
    <row r="27" spans="2:9" x14ac:dyDescent="0.35">
      <c r="B27" s="50" t="s">
        <v>114</v>
      </c>
      <c r="C27" s="78"/>
      <c r="D27" s="78"/>
      <c r="E27" s="78"/>
      <c r="F27" s="78"/>
      <c r="G27" s="78"/>
      <c r="H27" s="78"/>
      <c r="I27" s="36" t="s">
        <v>115</v>
      </c>
    </row>
    <row r="28" spans="2:9" x14ac:dyDescent="0.35">
      <c r="B28" s="50" t="s">
        <v>116</v>
      </c>
      <c r="C28" s="78"/>
      <c r="D28" s="78"/>
      <c r="E28" s="78"/>
      <c r="F28" s="78"/>
      <c r="G28" s="78"/>
      <c r="H28" s="78"/>
      <c r="I28" s="36" t="s">
        <v>117</v>
      </c>
    </row>
    <row r="29" spans="2:9" x14ac:dyDescent="0.35">
      <c r="B29" s="50" t="s">
        <v>118</v>
      </c>
      <c r="C29" s="78"/>
      <c r="D29" s="78"/>
      <c r="E29" s="78"/>
      <c r="F29" s="78"/>
      <c r="G29" s="78"/>
      <c r="H29" s="78"/>
      <c r="I29" s="36" t="s">
        <v>119</v>
      </c>
    </row>
    <row r="30" spans="2:9" x14ac:dyDescent="0.35">
      <c r="B30" s="51" t="s">
        <v>120</v>
      </c>
      <c r="C30" s="77">
        <f t="shared" ref="C30:H30" si="2">SUM(C26:C29)</f>
        <v>0</v>
      </c>
      <c r="D30" s="77">
        <f t="shared" si="2"/>
        <v>0</v>
      </c>
      <c r="E30" s="77">
        <f t="shared" si="2"/>
        <v>0</v>
      </c>
      <c r="F30" s="77">
        <f t="shared" si="2"/>
        <v>0</v>
      </c>
      <c r="G30" s="77">
        <f t="shared" si="2"/>
        <v>0</v>
      </c>
      <c r="H30" s="77">
        <f t="shared" si="2"/>
        <v>0</v>
      </c>
    </row>
    <row r="32" spans="2:9" x14ac:dyDescent="0.35">
      <c r="B32" s="2" t="s">
        <v>121</v>
      </c>
      <c r="C32" s="2"/>
      <c r="D32" s="2"/>
      <c r="E32" s="2"/>
      <c r="F32" s="2"/>
      <c r="G32" s="2"/>
      <c r="H32" s="2"/>
      <c r="I32" s="75" t="s">
        <v>122</v>
      </c>
    </row>
    <row r="33" spans="2:9" x14ac:dyDescent="0.35">
      <c r="B33" s="50" t="s">
        <v>123</v>
      </c>
      <c r="C33" s="78"/>
      <c r="D33" s="78"/>
      <c r="E33" s="78"/>
      <c r="F33" s="78"/>
      <c r="G33" s="78"/>
      <c r="H33" s="78"/>
      <c r="I33" s="74" t="s">
        <v>124</v>
      </c>
    </row>
    <row r="34" spans="2:9" x14ac:dyDescent="0.35">
      <c r="B34" s="50" t="s">
        <v>125</v>
      </c>
      <c r="C34" s="78"/>
      <c r="D34" s="78"/>
      <c r="E34" s="78"/>
      <c r="F34" s="78"/>
      <c r="G34" s="78"/>
      <c r="H34" s="78"/>
      <c r="I34" s="74" t="s">
        <v>126</v>
      </c>
    </row>
    <row r="35" spans="2:9" x14ac:dyDescent="0.35">
      <c r="B35" s="50" t="s">
        <v>127</v>
      </c>
      <c r="C35" s="78"/>
      <c r="D35" s="78"/>
      <c r="E35" s="78"/>
      <c r="F35" s="78"/>
      <c r="G35" s="78"/>
      <c r="H35" s="78"/>
      <c r="I35" s="74" t="s">
        <v>128</v>
      </c>
    </row>
    <row r="36" spans="2:9" x14ac:dyDescent="0.35">
      <c r="B36" s="50" t="s">
        <v>129</v>
      </c>
      <c r="C36" s="78"/>
      <c r="D36" s="78"/>
      <c r="E36" s="78"/>
      <c r="F36" s="78"/>
      <c r="G36" s="78"/>
      <c r="H36" s="78"/>
      <c r="I36" s="74" t="s">
        <v>130</v>
      </c>
    </row>
    <row r="37" spans="2:9" x14ac:dyDescent="0.35">
      <c r="B37" s="51" t="s">
        <v>131</v>
      </c>
      <c r="C37" s="77">
        <f t="shared" ref="C37:H37" si="3">SUM(C33:C36)</f>
        <v>0</v>
      </c>
      <c r="D37" s="77">
        <f t="shared" si="3"/>
        <v>0</v>
      </c>
      <c r="E37" s="77">
        <f t="shared" si="3"/>
        <v>0</v>
      </c>
      <c r="F37" s="77">
        <f t="shared" si="3"/>
        <v>0</v>
      </c>
      <c r="G37" s="77">
        <f t="shared" si="3"/>
        <v>0</v>
      </c>
      <c r="H37" s="77">
        <f t="shared" si="3"/>
        <v>0</v>
      </c>
      <c r="I37" s="76"/>
    </row>
    <row r="39" spans="2:9" x14ac:dyDescent="0.35">
      <c r="B39" s="2" t="s">
        <v>132</v>
      </c>
      <c r="C39" s="2"/>
      <c r="D39" s="2"/>
      <c r="E39" s="2"/>
      <c r="F39" s="2"/>
      <c r="G39" s="2"/>
      <c r="H39" s="2"/>
      <c r="I39" s="75" t="s">
        <v>133</v>
      </c>
    </row>
    <row r="40" spans="2:9" x14ac:dyDescent="0.35">
      <c r="B40" s="50" t="s">
        <v>134</v>
      </c>
      <c r="C40" s="78"/>
      <c r="D40" s="78"/>
      <c r="E40" s="78"/>
      <c r="F40" s="78"/>
      <c r="G40" s="78"/>
      <c r="H40" s="78"/>
      <c r="I40" s="74" t="s">
        <v>135</v>
      </c>
    </row>
    <row r="41" spans="2:9" x14ac:dyDescent="0.35">
      <c r="B41" s="50" t="s">
        <v>136</v>
      </c>
      <c r="C41" s="78"/>
      <c r="D41" s="78"/>
      <c r="E41" s="78"/>
      <c r="F41" s="78"/>
      <c r="G41" s="78"/>
      <c r="H41" s="78"/>
      <c r="I41" s="74" t="s">
        <v>137</v>
      </c>
    </row>
    <row r="42" spans="2:9" x14ac:dyDescent="0.35">
      <c r="B42" s="50" t="s">
        <v>138</v>
      </c>
      <c r="C42" s="78"/>
      <c r="D42" s="78"/>
      <c r="E42" s="78"/>
      <c r="F42" s="78"/>
      <c r="G42" s="78"/>
      <c r="H42" s="78"/>
      <c r="I42" s="74" t="s">
        <v>139</v>
      </c>
    </row>
    <row r="43" spans="2:9" x14ac:dyDescent="0.35">
      <c r="B43" s="51" t="s">
        <v>140</v>
      </c>
      <c r="C43" s="77">
        <f t="shared" ref="C43:H43" si="4">SUM(C40:C42)</f>
        <v>0</v>
      </c>
      <c r="D43" s="77">
        <f t="shared" si="4"/>
        <v>0</v>
      </c>
      <c r="E43" s="77">
        <f t="shared" si="4"/>
        <v>0</v>
      </c>
      <c r="F43" s="77">
        <f t="shared" si="4"/>
        <v>0</v>
      </c>
      <c r="G43" s="77">
        <f t="shared" si="4"/>
        <v>0</v>
      </c>
      <c r="H43" s="77">
        <f t="shared" si="4"/>
        <v>0</v>
      </c>
      <c r="I43" s="76"/>
    </row>
    <row r="45" spans="2:9" x14ac:dyDescent="0.35">
      <c r="B45" s="2" t="s">
        <v>141</v>
      </c>
      <c r="C45" s="2"/>
      <c r="D45" s="2"/>
      <c r="E45" s="2"/>
      <c r="F45" s="2"/>
      <c r="G45" s="2"/>
      <c r="H45" s="2"/>
      <c r="I45" s="75" t="s">
        <v>142</v>
      </c>
    </row>
    <row r="46" spans="2:9" x14ac:dyDescent="0.35">
      <c r="B46" s="50" t="s">
        <v>143</v>
      </c>
      <c r="C46" s="78"/>
      <c r="D46" s="78"/>
      <c r="E46" s="78"/>
      <c r="F46" s="78"/>
      <c r="G46" s="78"/>
      <c r="H46" s="78"/>
      <c r="I46" s="74" t="s">
        <v>144</v>
      </c>
    </row>
    <row r="47" spans="2:9" x14ac:dyDescent="0.35">
      <c r="B47" s="50" t="s">
        <v>145</v>
      </c>
      <c r="C47" s="78"/>
      <c r="D47" s="78"/>
      <c r="E47" s="78"/>
      <c r="F47" s="78"/>
      <c r="G47" s="78"/>
      <c r="H47" s="78"/>
      <c r="I47" s="74" t="s">
        <v>146</v>
      </c>
    </row>
    <row r="48" spans="2:9" x14ac:dyDescent="0.35">
      <c r="B48" s="50" t="s">
        <v>147</v>
      </c>
      <c r="C48" s="78"/>
      <c r="D48" s="78"/>
      <c r="E48" s="78"/>
      <c r="F48" s="78"/>
      <c r="G48" s="78"/>
      <c r="H48" s="78"/>
      <c r="I48" s="74" t="s">
        <v>148</v>
      </c>
    </row>
    <row r="49" spans="2:9" x14ac:dyDescent="0.35">
      <c r="B49" s="50" t="s">
        <v>149</v>
      </c>
      <c r="C49" s="78"/>
      <c r="D49" s="78"/>
      <c r="E49" s="78"/>
      <c r="F49" s="78"/>
      <c r="G49" s="78"/>
      <c r="H49" s="78"/>
      <c r="I49" s="74" t="s">
        <v>150</v>
      </c>
    </row>
    <row r="50" spans="2:9" x14ac:dyDescent="0.35">
      <c r="B50" s="51" t="s">
        <v>151</v>
      </c>
      <c r="C50" s="77">
        <f t="shared" ref="C50:H50" si="5">SUM(C46:C49)</f>
        <v>0</v>
      </c>
      <c r="D50" s="77">
        <f t="shared" si="5"/>
        <v>0</v>
      </c>
      <c r="E50" s="77">
        <f t="shared" si="5"/>
        <v>0</v>
      </c>
      <c r="F50" s="77">
        <f t="shared" si="5"/>
        <v>0</v>
      </c>
      <c r="G50" s="77">
        <f t="shared" si="5"/>
        <v>0</v>
      </c>
      <c r="H50" s="77">
        <f t="shared" si="5"/>
        <v>0</v>
      </c>
      <c r="I50" s="76"/>
    </row>
    <row r="52" spans="2:9" x14ac:dyDescent="0.35">
      <c r="B52" s="2" t="s">
        <v>152</v>
      </c>
      <c r="C52" s="2"/>
      <c r="D52" s="2"/>
      <c r="E52" s="2"/>
      <c r="F52" s="2"/>
      <c r="G52" s="2"/>
      <c r="H52" s="2"/>
      <c r="I52" s="75" t="s">
        <v>153</v>
      </c>
    </row>
    <row r="53" spans="2:9" x14ac:dyDescent="0.35">
      <c r="B53" s="50" t="s">
        <v>154</v>
      </c>
      <c r="C53" s="78"/>
      <c r="D53" s="78"/>
      <c r="E53" s="78"/>
      <c r="F53" s="78"/>
      <c r="G53" s="78"/>
      <c r="H53" s="78"/>
      <c r="I53" s="74" t="s">
        <v>155</v>
      </c>
    </row>
    <row r="54" spans="2:9" x14ac:dyDescent="0.35">
      <c r="B54" s="50" t="s">
        <v>156</v>
      </c>
      <c r="C54" s="79"/>
      <c r="D54" s="79"/>
      <c r="E54" s="79"/>
      <c r="F54" s="79"/>
      <c r="G54" s="79"/>
      <c r="H54" s="79"/>
      <c r="I54" s="74" t="s">
        <v>157</v>
      </c>
    </row>
    <row r="55" spans="2:9" x14ac:dyDescent="0.35">
      <c r="B55" s="52" t="s">
        <v>158</v>
      </c>
      <c r="C55" s="77">
        <f>C53*C54</f>
        <v>0</v>
      </c>
      <c r="D55" s="77">
        <v>0</v>
      </c>
      <c r="E55" s="77">
        <f>E53*E54</f>
        <v>0</v>
      </c>
      <c r="F55" s="77">
        <v>0</v>
      </c>
      <c r="G55" s="77">
        <f>G53*G54</f>
        <v>0</v>
      </c>
      <c r="H55" s="77">
        <v>0</v>
      </c>
      <c r="I55" s="80" t="s">
        <v>159</v>
      </c>
    </row>
    <row r="56" spans="2:9" x14ac:dyDescent="0.35">
      <c r="B56" s="51" t="s">
        <v>160</v>
      </c>
      <c r="C56" s="77">
        <f t="shared" ref="C56:H56" si="6">SUM(C55:C55)</f>
        <v>0</v>
      </c>
      <c r="D56" s="77">
        <f t="shared" si="6"/>
        <v>0</v>
      </c>
      <c r="E56" s="77">
        <f t="shared" si="6"/>
        <v>0</v>
      </c>
      <c r="F56" s="77">
        <f t="shared" si="6"/>
        <v>0</v>
      </c>
      <c r="G56" s="77">
        <f t="shared" si="6"/>
        <v>0</v>
      </c>
      <c r="H56" s="77">
        <f t="shared" si="6"/>
        <v>0</v>
      </c>
      <c r="I56" s="76"/>
    </row>
    <row r="58" spans="2:9" ht="21.75" customHeight="1" x14ac:dyDescent="0.35">
      <c r="B58" s="30" t="s">
        <v>161</v>
      </c>
      <c r="C58" s="53">
        <f t="shared" ref="C58:H58" si="7">C15+C23+C30+C37+C43+C50+C56</f>
        <v>0</v>
      </c>
      <c r="D58" s="53">
        <f t="shared" si="7"/>
        <v>0</v>
      </c>
      <c r="E58" s="53">
        <f t="shared" si="7"/>
        <v>0</v>
      </c>
      <c r="F58" s="53">
        <f t="shared" si="7"/>
        <v>0</v>
      </c>
      <c r="G58" s="53">
        <f t="shared" si="7"/>
        <v>0</v>
      </c>
      <c r="H58" s="53">
        <f t="shared" si="7"/>
        <v>0</v>
      </c>
    </row>
    <row r="59" spans="2:9" ht="19.5" customHeight="1" x14ac:dyDescent="0.35">
      <c r="B59" s="54" t="s">
        <v>162</v>
      </c>
      <c r="C59" s="55">
        <f>C15+C23+C30+C37+C43+C50+C56</f>
        <v>0</v>
      </c>
      <c r="D59" s="55"/>
      <c r="E59" s="55">
        <f>E15+E23+E30+E37+E43+E50+E56</f>
        <v>0</v>
      </c>
      <c r="F59" s="55"/>
      <c r="G59" s="55">
        <f>G15+G23+G30+G37+G43+G50+G56</f>
        <v>0</v>
      </c>
      <c r="H59" s="55"/>
    </row>
    <row r="61" spans="2:9" x14ac:dyDescent="0.35">
      <c r="B61" s="24"/>
      <c r="C61" s="24"/>
      <c r="D61" s="24"/>
      <c r="E61" s="24"/>
      <c r="F61" s="24"/>
      <c r="G61" s="24"/>
      <c r="H61" s="24"/>
      <c r="I61" s="24"/>
    </row>
    <row r="62" spans="2:9" x14ac:dyDescent="0.35">
      <c r="B62" s="10" t="s">
        <v>71</v>
      </c>
      <c r="C62" s="10"/>
      <c r="D62" s="10"/>
      <c r="E62" s="10"/>
      <c r="F62" s="10"/>
      <c r="H62" s="1" t="s">
        <v>72</v>
      </c>
      <c r="I62" s="1"/>
    </row>
  </sheetData>
  <mergeCells count="14">
    <mergeCell ref="B45:H45"/>
    <mergeCell ref="B52:H52"/>
    <mergeCell ref="B62:F62"/>
    <mergeCell ref="H62:I62"/>
    <mergeCell ref="B9:H9"/>
    <mergeCell ref="B17:H17"/>
    <mergeCell ref="B25:H25"/>
    <mergeCell ref="B32:H32"/>
    <mergeCell ref="B39:H39"/>
    <mergeCell ref="B3:F3"/>
    <mergeCell ref="B4:I4"/>
    <mergeCell ref="C7:D7"/>
    <mergeCell ref="E7:F7"/>
    <mergeCell ref="G7:H7"/>
  </mergeCells>
  <pageMargins left="0.3" right="0.3" top="0.55000000000000004" bottom="0.4" header="0.511811023622047" footer="0.511811023622047"/>
  <pageSetup fitToHeight="0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0913F"/>
    <pageSetUpPr fitToPage="1"/>
  </sheetPr>
  <dimension ref="A1:F33"/>
  <sheetViews>
    <sheetView showGridLines="0" zoomScaleNormal="100" workbookViewId="0">
      <selection activeCell="C19" sqref="C19:E20"/>
    </sheetView>
  </sheetViews>
  <sheetFormatPr defaultColWidth="8.6328125" defaultRowHeight="14.5" x14ac:dyDescent="0.35"/>
  <cols>
    <col min="1" max="1" width="2.453125" customWidth="1"/>
    <col min="2" max="2" width="32" customWidth="1"/>
    <col min="3" max="6" width="16" customWidth="1"/>
  </cols>
  <sheetData>
    <row r="1" spans="1:6" ht="4.5" customHeight="1" x14ac:dyDescent="0.35">
      <c r="A1" s="14"/>
      <c r="B1" s="14"/>
      <c r="C1" s="14"/>
      <c r="D1" s="14"/>
      <c r="E1" s="14"/>
      <c r="F1" s="14"/>
    </row>
    <row r="3" spans="1:6" ht="23" x14ac:dyDescent="0.5">
      <c r="B3" s="8" t="s">
        <v>163</v>
      </c>
      <c r="C3" s="8"/>
      <c r="D3" s="8"/>
    </row>
    <row r="4" spans="1:6" x14ac:dyDescent="0.35">
      <c r="B4" s="4" t="s">
        <v>164</v>
      </c>
      <c r="C4" s="4"/>
      <c r="D4" s="4"/>
      <c r="E4" s="4"/>
      <c r="F4" s="4"/>
    </row>
    <row r="6" spans="1:6" x14ac:dyDescent="0.35">
      <c r="B6" s="45" t="s">
        <v>165</v>
      </c>
      <c r="C6" s="56" t="s">
        <v>35</v>
      </c>
      <c r="D6" s="56" t="s">
        <v>36</v>
      </c>
      <c r="E6" s="56" t="s">
        <v>37</v>
      </c>
      <c r="F6" s="56" t="s">
        <v>166</v>
      </c>
    </row>
    <row r="7" spans="1:6" x14ac:dyDescent="0.35">
      <c r="B7" s="49" t="s">
        <v>167</v>
      </c>
      <c r="C7" s="48">
        <f>'Setup &amp; Assumptions'!C11</f>
        <v>0</v>
      </c>
      <c r="D7" s="48">
        <f>'Setup &amp; Assumptions'!D11</f>
        <v>0</v>
      </c>
      <c r="E7" s="48">
        <f>'Setup &amp; Assumptions'!E11</f>
        <v>0</v>
      </c>
      <c r="F7" s="57"/>
    </row>
    <row r="8" spans="1:6" x14ac:dyDescent="0.35">
      <c r="B8" s="58" t="s">
        <v>168</v>
      </c>
      <c r="C8" s="81">
        <f>'TCO Calculator'!C15+'TCO Calculator'!D15</f>
        <v>0</v>
      </c>
      <c r="D8" s="81">
        <f>'TCO Calculator'!E15+'TCO Calculator'!F15</f>
        <v>0</v>
      </c>
      <c r="E8" s="81">
        <f>'TCO Calculator'!G15+'TCO Calculator'!H15</f>
        <v>0</v>
      </c>
      <c r="F8" s="82">
        <f t="shared" ref="F8:F16" si="0">IF(COUNT(C8:E8)=0,"-",MIN(C8:E8))</f>
        <v>0</v>
      </c>
    </row>
    <row r="9" spans="1:6" x14ac:dyDescent="0.35">
      <c r="B9" s="58" t="s">
        <v>169</v>
      </c>
      <c r="C9" s="81">
        <f>'TCO Calculator'!C23+'TCO Calculator'!D23</f>
        <v>0</v>
      </c>
      <c r="D9" s="81">
        <f>'TCO Calculator'!E23+'TCO Calculator'!F23</f>
        <v>0</v>
      </c>
      <c r="E9" s="81">
        <f>'TCO Calculator'!G23+'TCO Calculator'!H23</f>
        <v>0</v>
      </c>
      <c r="F9" s="82">
        <f t="shared" si="0"/>
        <v>0</v>
      </c>
    </row>
    <row r="10" spans="1:6" x14ac:dyDescent="0.35">
      <c r="B10" s="58" t="s">
        <v>170</v>
      </c>
      <c r="C10" s="81">
        <f>'TCO Calculator'!C30+'TCO Calculator'!D30</f>
        <v>0</v>
      </c>
      <c r="D10" s="81">
        <f>'TCO Calculator'!E30+'TCO Calculator'!F30</f>
        <v>0</v>
      </c>
      <c r="E10" s="81">
        <f>'TCO Calculator'!G30+'TCO Calculator'!H30</f>
        <v>0</v>
      </c>
      <c r="F10" s="82">
        <f t="shared" si="0"/>
        <v>0</v>
      </c>
    </row>
    <row r="11" spans="1:6" x14ac:dyDescent="0.35">
      <c r="B11" s="58" t="s">
        <v>171</v>
      </c>
      <c r="C11" s="81">
        <f>'TCO Calculator'!C37+'TCO Calculator'!D37</f>
        <v>0</v>
      </c>
      <c r="D11" s="81">
        <f>'TCO Calculator'!E37+'TCO Calculator'!F37</f>
        <v>0</v>
      </c>
      <c r="E11" s="81">
        <f>'TCO Calculator'!G37+'TCO Calculator'!H37</f>
        <v>0</v>
      </c>
      <c r="F11" s="82">
        <f t="shared" si="0"/>
        <v>0</v>
      </c>
    </row>
    <row r="12" spans="1:6" x14ac:dyDescent="0.35">
      <c r="B12" s="58" t="s">
        <v>172</v>
      </c>
      <c r="C12" s="81">
        <f>'TCO Calculator'!C43+'TCO Calculator'!D43</f>
        <v>0</v>
      </c>
      <c r="D12" s="81">
        <f>'TCO Calculator'!E43+'TCO Calculator'!F43</f>
        <v>0</v>
      </c>
      <c r="E12" s="81">
        <f>'TCO Calculator'!G43+'TCO Calculator'!H43</f>
        <v>0</v>
      </c>
      <c r="F12" s="82">
        <f t="shared" si="0"/>
        <v>0</v>
      </c>
    </row>
    <row r="13" spans="1:6" x14ac:dyDescent="0.35">
      <c r="B13" s="58" t="s">
        <v>173</v>
      </c>
      <c r="C13" s="81">
        <f>'TCO Calculator'!C50+'TCO Calculator'!D50</f>
        <v>0</v>
      </c>
      <c r="D13" s="81">
        <f>'TCO Calculator'!E50+'TCO Calculator'!F50</f>
        <v>0</v>
      </c>
      <c r="E13" s="81">
        <f>'TCO Calculator'!G50+'TCO Calculator'!H50</f>
        <v>0</v>
      </c>
      <c r="F13" s="82">
        <f t="shared" si="0"/>
        <v>0</v>
      </c>
    </row>
    <row r="14" spans="1:6" x14ac:dyDescent="0.35">
      <c r="B14" s="58" t="s">
        <v>174</v>
      </c>
      <c r="C14" s="81">
        <f>'TCO Calculator'!C56+'TCO Calculator'!D56</f>
        <v>0</v>
      </c>
      <c r="D14" s="81">
        <f>'TCO Calculator'!E56+'TCO Calculator'!F56</f>
        <v>0</v>
      </c>
      <c r="E14" s="81">
        <f>'TCO Calculator'!G56+'TCO Calculator'!H56</f>
        <v>0</v>
      </c>
      <c r="F14" s="82">
        <f t="shared" si="0"/>
        <v>0</v>
      </c>
    </row>
    <row r="15" spans="1:6" ht="19.5" customHeight="1" x14ac:dyDescent="0.35">
      <c r="B15" s="30" t="s">
        <v>175</v>
      </c>
      <c r="C15" s="83">
        <f>'TCO Calculator'!C58+'TCO Calculator'!D58</f>
        <v>0</v>
      </c>
      <c r="D15" s="83">
        <f>'TCO Calculator'!E58+'TCO Calculator'!F58</f>
        <v>0</v>
      </c>
      <c r="E15" s="83">
        <f>'TCO Calculator'!G58+'TCO Calculator'!H58</f>
        <v>0</v>
      </c>
      <c r="F15" s="83">
        <f t="shared" si="0"/>
        <v>0</v>
      </c>
    </row>
    <row r="16" spans="1:6" ht="18" customHeight="1" x14ac:dyDescent="0.35">
      <c r="B16" s="54" t="s">
        <v>176</v>
      </c>
      <c r="C16" s="84">
        <f>'TCO Calculator'!C59</f>
        <v>0</v>
      </c>
      <c r="D16" s="84">
        <f>'TCO Calculator'!E59</f>
        <v>0</v>
      </c>
      <c r="E16" s="84">
        <f>'TCO Calculator'!G59</f>
        <v>0</v>
      </c>
      <c r="F16" s="84">
        <f t="shared" si="0"/>
        <v>0</v>
      </c>
    </row>
    <row r="18" spans="2:6" x14ac:dyDescent="0.35">
      <c r="B18" s="62" t="s">
        <v>177</v>
      </c>
      <c r="C18" s="62"/>
      <c r="D18" s="62"/>
      <c r="E18" s="62"/>
      <c r="F18" s="59" t="s">
        <v>178</v>
      </c>
    </row>
    <row r="19" spans="2:6" x14ac:dyDescent="0.35">
      <c r="B19" s="58" t="s">
        <v>179</v>
      </c>
      <c r="C19" s="81" t="str">
        <f>IF('Setup &amp; Assumptions'!C17&gt;0,C15/'Setup &amp; Assumptions'!C17,"-")</f>
        <v>-</v>
      </c>
      <c r="D19" s="81" t="str">
        <f>IF('Setup &amp; Assumptions'!D17&gt;0,D15/'Setup &amp; Assumptions'!D17,"-")</f>
        <v>-</v>
      </c>
      <c r="E19" s="81" t="str">
        <f>IF('Setup &amp; Assumptions'!E17&gt;0,E15/'Setup &amp; Assumptions'!E17,"-")</f>
        <v>-</v>
      </c>
      <c r="F19" s="60"/>
    </row>
    <row r="20" spans="2:6" x14ac:dyDescent="0.35">
      <c r="B20" s="58" t="s">
        <v>180</v>
      </c>
      <c r="C20" s="81" t="str">
        <f>IF('Setup &amp; Assumptions'!C17&gt;0,C16/'Setup &amp; Assumptions'!C17,"-")</f>
        <v>-</v>
      </c>
      <c r="D20" s="81" t="str">
        <f>IF('Setup &amp; Assumptions'!D17&gt;0,D16/'Setup &amp; Assumptions'!D17,"-")</f>
        <v>-</v>
      </c>
      <c r="E20" s="81" t="str">
        <f>IF('Setup &amp; Assumptions'!E17&gt;0,E16/'Setup &amp; Assumptions'!E17,"-")</f>
        <v>-</v>
      </c>
      <c r="F20" s="60"/>
    </row>
    <row r="22" spans="2:6" x14ac:dyDescent="0.35">
      <c r="B22" s="62" t="s">
        <v>181</v>
      </c>
      <c r="C22" s="62"/>
      <c r="D22" s="62"/>
      <c r="E22" s="62"/>
      <c r="F22" s="62"/>
    </row>
    <row r="23" spans="2:6" x14ac:dyDescent="0.35">
      <c r="B23" s="63" t="s">
        <v>182</v>
      </c>
      <c r="C23" s="63"/>
      <c r="D23" s="64" t="s">
        <v>183</v>
      </c>
      <c r="E23" s="64"/>
      <c r="F23" s="64"/>
    </row>
    <row r="24" spans="2:6" x14ac:dyDescent="0.35">
      <c r="B24" s="65" t="s">
        <v>184</v>
      </c>
      <c r="C24" s="65"/>
      <c r="D24" s="64" t="s">
        <v>185</v>
      </c>
      <c r="E24" s="64"/>
      <c r="F24" s="64"/>
    </row>
    <row r="25" spans="2:6" x14ac:dyDescent="0.35">
      <c r="B25" s="66" t="s">
        <v>186</v>
      </c>
      <c r="C25" s="66"/>
      <c r="D25" s="64" t="s">
        <v>187</v>
      </c>
      <c r="E25" s="64"/>
      <c r="F25" s="64"/>
    </row>
    <row r="27" spans="2:6" x14ac:dyDescent="0.35">
      <c r="B27" s="62" t="s">
        <v>188</v>
      </c>
      <c r="C27" s="62"/>
      <c r="D27" s="62"/>
      <c r="E27" s="62"/>
      <c r="F27" s="62"/>
    </row>
    <row r="28" spans="2:6" x14ac:dyDescent="0.35">
      <c r="B28" s="51" t="s">
        <v>189</v>
      </c>
      <c r="C28" s="7"/>
      <c r="D28" s="7"/>
      <c r="E28" s="7"/>
      <c r="F28" s="60"/>
    </row>
    <row r="29" spans="2:6" x14ac:dyDescent="0.35">
      <c r="B29" s="51" t="s">
        <v>190</v>
      </c>
      <c r="C29" s="7"/>
      <c r="D29" s="7"/>
      <c r="E29" s="7"/>
      <c r="F29" s="60"/>
    </row>
    <row r="30" spans="2:6" x14ac:dyDescent="0.35">
      <c r="B30" s="51" t="s">
        <v>191</v>
      </c>
      <c r="C30" s="7"/>
      <c r="D30" s="7"/>
      <c r="E30" s="7"/>
      <c r="F30" s="60"/>
    </row>
    <row r="32" spans="2:6" x14ac:dyDescent="0.35">
      <c r="B32" s="24"/>
      <c r="C32" s="24"/>
      <c r="D32" s="24"/>
      <c r="E32" s="24"/>
      <c r="F32" s="24"/>
    </row>
    <row r="33" spans="2:6" x14ac:dyDescent="0.35">
      <c r="B33" s="10" t="s">
        <v>71</v>
      </c>
      <c r="C33" s="10"/>
      <c r="D33" s="10"/>
      <c r="E33" s="10"/>
      <c r="F33" s="44" t="s">
        <v>72</v>
      </c>
    </row>
  </sheetData>
  <mergeCells count="15">
    <mergeCell ref="C28:E28"/>
    <mergeCell ref="C29:E29"/>
    <mergeCell ref="C30:E30"/>
    <mergeCell ref="B33:E33"/>
    <mergeCell ref="B24:C24"/>
    <mergeCell ref="D24:F24"/>
    <mergeCell ref="B25:C25"/>
    <mergeCell ref="D25:F25"/>
    <mergeCell ref="B27:F27"/>
    <mergeCell ref="B3:D3"/>
    <mergeCell ref="B4:F4"/>
    <mergeCell ref="B18:E18"/>
    <mergeCell ref="B22:F22"/>
    <mergeCell ref="B23:C23"/>
    <mergeCell ref="D23:F23"/>
  </mergeCells>
  <conditionalFormatting sqref="C8:E16">
    <cfRule type="expression" dxfId="1" priority="2">
      <formula>AND(COUNT($C8:$E8)&gt;0,C8=MIN($C8:$E8),C8&lt;&gt;"")</formula>
    </cfRule>
  </conditionalFormatting>
  <conditionalFormatting sqref="C19:E20">
    <cfRule type="expression" dxfId="0" priority="29">
      <formula>AND(COUNT($C19:$E19)&gt;0,C19=MIN($C19:$E19),C19&lt;&gt;"")</formula>
    </cfRule>
  </conditionalFormatting>
  <pageMargins left="0.3" right="0.3" top="0.55000000000000004" bottom="0.4" header="0.511811023622047" footer="0.511811023622047"/>
  <pageSetup fitToHeight="0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4A5568"/>
    <pageSetUpPr fitToPage="1"/>
  </sheetPr>
  <dimension ref="A1:C17"/>
  <sheetViews>
    <sheetView showGridLines="0" zoomScaleNormal="100" workbookViewId="0">
      <selection activeCell="E8" sqref="E8"/>
    </sheetView>
  </sheetViews>
  <sheetFormatPr defaultColWidth="8.6328125" defaultRowHeight="14.5" x14ac:dyDescent="0.35"/>
  <cols>
    <col min="1" max="1" width="2.453125" customWidth="1"/>
    <col min="2" max="2" width="34" customWidth="1"/>
    <col min="3" max="3" width="80" customWidth="1"/>
  </cols>
  <sheetData>
    <row r="1" spans="1:3" ht="4.5" customHeight="1" x14ac:dyDescent="0.35">
      <c r="A1" s="14"/>
      <c r="B1" s="14"/>
      <c r="C1" s="14"/>
    </row>
    <row r="3" spans="1:3" ht="23" x14ac:dyDescent="0.5">
      <c r="B3" s="25" t="s">
        <v>192</v>
      </c>
    </row>
    <row r="4" spans="1:3" x14ac:dyDescent="0.35">
      <c r="B4" s="61" t="s">
        <v>193</v>
      </c>
    </row>
    <row r="6" spans="1:3" ht="33.75" customHeight="1" x14ac:dyDescent="0.35">
      <c r="B6" s="86" t="s">
        <v>168</v>
      </c>
      <c r="C6" s="87" t="s">
        <v>194</v>
      </c>
    </row>
    <row r="7" spans="1:3" ht="33.75" customHeight="1" x14ac:dyDescent="0.35">
      <c r="B7" s="85" t="s">
        <v>169</v>
      </c>
      <c r="C7" s="88" t="s">
        <v>195</v>
      </c>
    </row>
    <row r="8" spans="1:3" ht="33.75" customHeight="1" x14ac:dyDescent="0.35">
      <c r="B8" s="86" t="s">
        <v>170</v>
      </c>
      <c r="C8" s="87" t="s">
        <v>196</v>
      </c>
    </row>
    <row r="9" spans="1:3" ht="33.75" customHeight="1" x14ac:dyDescent="0.35">
      <c r="B9" s="85" t="s">
        <v>171</v>
      </c>
      <c r="C9" s="88" t="s">
        <v>197</v>
      </c>
    </row>
    <row r="10" spans="1:3" ht="33.75" customHeight="1" x14ac:dyDescent="0.35">
      <c r="B10" s="86" t="s">
        <v>172</v>
      </c>
      <c r="C10" s="87" t="s">
        <v>198</v>
      </c>
    </row>
    <row r="11" spans="1:3" ht="33.75" customHeight="1" x14ac:dyDescent="0.35">
      <c r="B11" s="85" t="s">
        <v>173</v>
      </c>
      <c r="C11" s="88" t="s">
        <v>199</v>
      </c>
    </row>
    <row r="12" spans="1:3" ht="33.75" customHeight="1" x14ac:dyDescent="0.35">
      <c r="B12" s="86" t="s">
        <v>174</v>
      </c>
      <c r="C12" s="87" t="s">
        <v>200</v>
      </c>
    </row>
    <row r="13" spans="1:3" ht="33.75" customHeight="1" x14ac:dyDescent="0.35">
      <c r="B13" s="85" t="s">
        <v>2</v>
      </c>
      <c r="C13" s="88" t="s">
        <v>201</v>
      </c>
    </row>
    <row r="14" spans="1:3" ht="33.75" customHeight="1" x14ac:dyDescent="0.35">
      <c r="B14" s="86" t="s">
        <v>202</v>
      </c>
      <c r="C14" s="87" t="s">
        <v>203</v>
      </c>
    </row>
    <row r="16" spans="1:3" x14ac:dyDescent="0.35">
      <c r="B16" s="27" t="s">
        <v>204</v>
      </c>
    </row>
    <row r="17" spans="2:3" x14ac:dyDescent="0.35">
      <c r="B17" s="67" t="s">
        <v>205</v>
      </c>
      <c r="C17" s="67"/>
    </row>
  </sheetData>
  <mergeCells count="1">
    <mergeCell ref="B17:C17"/>
  </mergeCells>
  <pageMargins left="0.3" right="0.3" top="0.55000000000000004" bottom="0.4" header="0.511811023622047" footer="0.511811023622047"/>
  <pageSetup fitToHeight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Cover &amp; Instructions</vt:lpstr>
      <vt:lpstr>Setup &amp; Assumptions</vt:lpstr>
      <vt:lpstr>TCO Calculator</vt:lpstr>
      <vt:lpstr>Summary &amp; Comparison</vt:lpstr>
      <vt:lpstr>Definitions &amp; Help</vt:lpstr>
      <vt:lpstr>'Cover &amp; Instructions'!Print_Area</vt:lpstr>
      <vt:lpstr>'Definitions &amp; Help'!Print_Area</vt:lpstr>
      <vt:lpstr>'Setup &amp; Assumptions'!Print_Area</vt:lpstr>
      <vt:lpstr>'Summary &amp; Comparison'!Print_Area</vt:lpstr>
      <vt:lpstr>'TCO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Dennis Hough</cp:lastModifiedBy>
  <cp:revision>0</cp:revision>
  <cp:lastPrinted>2026-06-02T13:28:50Z</cp:lastPrinted>
  <dcterms:created xsi:type="dcterms:W3CDTF">2026-06-02T13:19:19Z</dcterms:created>
  <dcterms:modified xsi:type="dcterms:W3CDTF">2026-06-02T13:59:16Z</dcterms:modified>
  <dc:language>en-US</dc:language>
</cp:coreProperties>
</file>